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66925"/>
  <mc:AlternateContent xmlns:mc="http://schemas.openxmlformats.org/markup-compatibility/2006">
    <mc:Choice Requires="x15">
      <x15ac:absPath xmlns:x15ac="http://schemas.microsoft.com/office/spreadsheetml/2010/11/ac" url="X:\18_学習情報の収集・提供\【☆】R3以降_システム廃止後\☆指導者・団体_更新調査\1-2_指導者DB\"/>
    </mc:Choice>
  </mc:AlternateContent>
  <xr:revisionPtr revIDLastSave="0" documentId="13_ncr:1_{0516C4C4-E142-426F-B71D-CCFDC823DAE3}" xr6:coauthVersionLast="36" xr6:coauthVersionMax="36" xr10:uidLastSave="{00000000-0000-0000-0000-000000000000}"/>
  <workbookProtection workbookAlgorithmName="SHA-512" workbookHashValue="tZ9yarA9x2z4sXZO0CrSC8QORx8JVoNXKWmJiDFBZbNSj5w1QCGRzsLtzMkjYk9/cFREKp3ZKYEq9HMTeEWrUQ==" workbookSaltValue="Ek9F/iKvD2jj6OazuWokIQ==" workbookSpinCount="100000" lockStructure="1"/>
  <bookViews>
    <workbookView xWindow="32760" yWindow="32760" windowWidth="18090" windowHeight="6975" xr2:uid="{00000000-000D-0000-FFFF-FFFF00000000}"/>
  </bookViews>
  <sheets>
    <sheet name="入力フォーム" sheetId="1" r:id="rId1"/>
    <sheet name="インポート用" sheetId="3" state="hidden" r:id="rId2"/>
    <sheet name="市町村コード" sheetId="4" state="hidden" r:id="rId3"/>
  </sheets>
  <definedNames>
    <definedName name="_xlnm.Print_Area" localSheetId="0">入力フォーム!$A$1:$L$42</definedName>
    <definedName name="市町村コード">市町村コード!$A$1:$B$41</definedName>
  </definedNames>
  <calcPr calcId="191029"/>
</workbook>
</file>

<file path=xl/calcChain.xml><?xml version="1.0" encoding="utf-8"?>
<calcChain xmlns="http://schemas.openxmlformats.org/spreadsheetml/2006/main">
  <c r="M32" i="1" l="1"/>
  <c r="T32" i="1"/>
  <c r="T40" i="1" l="1"/>
  <c r="T39" i="1"/>
  <c r="T34" i="1"/>
  <c r="T35" i="1"/>
  <c r="T33" i="1"/>
  <c r="T27" i="1"/>
  <c r="T25" i="1"/>
  <c r="T23" i="1"/>
  <c r="T22" i="1"/>
  <c r="T21" i="1"/>
  <c r="T20" i="1"/>
  <c r="T19" i="1"/>
  <c r="T18" i="1"/>
  <c r="T15" i="1"/>
  <c r="T17" i="1"/>
  <c r="T16" i="1"/>
  <c r="T14" i="1"/>
  <c r="T13" i="1"/>
  <c r="T12" i="1"/>
  <c r="A3" i="3" l="1"/>
  <c r="W3" i="3"/>
  <c r="AB3" i="3"/>
  <c r="AC3" i="3"/>
  <c r="M9" i="1"/>
  <c r="B3" i="3"/>
  <c r="M13" i="1"/>
  <c r="E3" i="3"/>
  <c r="M14" i="1"/>
  <c r="F3" i="3"/>
  <c r="G3" i="3"/>
  <c r="H3" i="3"/>
  <c r="I3" i="3"/>
  <c r="M18" i="1"/>
  <c r="J3" i="3"/>
  <c r="M19" i="1"/>
  <c r="K3" i="3"/>
  <c r="M20" i="1"/>
  <c r="L3" i="3"/>
  <c r="M21" i="1"/>
  <c r="M3" i="3"/>
  <c r="N3" i="3"/>
  <c r="M23" i="1"/>
  <c r="O3" i="3"/>
  <c r="T24" i="1"/>
  <c r="P3" i="3" s="1"/>
  <c r="Q3" i="3"/>
  <c r="T26" i="1"/>
  <c r="R3" i="3" s="1"/>
  <c r="S3" i="3"/>
  <c r="T28" i="1"/>
  <c r="T3" i="3" s="1"/>
  <c r="M31" i="1"/>
  <c r="V3" i="3"/>
  <c r="M34" i="1"/>
  <c r="X3" i="3"/>
  <c r="M36" i="1"/>
  <c r="S36" i="1"/>
  <c r="T36" i="1" s="1"/>
  <c r="Y3" i="3" s="1"/>
  <c r="M37" i="1"/>
  <c r="S37" i="1"/>
  <c r="T37" i="1" s="1"/>
  <c r="Z3" i="3" s="1"/>
  <c r="S38" i="1"/>
  <c r="T38" i="1" s="1"/>
  <c r="AA3" i="3" s="1"/>
  <c r="U3" i="3" l="1"/>
</calcChain>
</file>

<file path=xl/sharedStrings.xml><?xml version="1.0" encoding="utf-8"?>
<sst xmlns="http://schemas.openxmlformats.org/spreadsheetml/2006/main" count="196" uniqueCount="182">
  <si>
    <t>ふりがな</t>
    <phoneticPr fontId="1"/>
  </si>
  <si>
    <t>性別</t>
    <rPh sb="0" eb="2">
      <t>セイベツ</t>
    </rPh>
    <phoneticPr fontId="1"/>
  </si>
  <si>
    <t>FAX番号</t>
    <rPh sb="3" eb="5">
      <t>バンゴウ</t>
    </rPh>
    <phoneticPr fontId="1"/>
  </si>
  <si>
    <t>指導内容</t>
    <rPh sb="0" eb="2">
      <t>シドウ</t>
    </rPh>
    <rPh sb="2" eb="4">
      <t>ナイヨウ</t>
    </rPh>
    <phoneticPr fontId="1"/>
  </si>
  <si>
    <t>連絡先</t>
    <rPh sb="0" eb="3">
      <t>レンラクサキ</t>
    </rPh>
    <phoneticPr fontId="1"/>
  </si>
  <si>
    <t>漢字</t>
    <rPh sb="0" eb="2">
      <t>カンジ</t>
    </rPh>
    <phoneticPr fontId="1"/>
  </si>
  <si>
    <t>基本情報</t>
    <rPh sb="0" eb="2">
      <t>キホン</t>
    </rPh>
    <rPh sb="2" eb="4">
      <t>ジョウホウ</t>
    </rPh>
    <phoneticPr fontId="1"/>
  </si>
  <si>
    <t>月</t>
    <rPh sb="0" eb="1">
      <t>ガツ</t>
    </rPh>
    <phoneticPr fontId="1"/>
  </si>
  <si>
    <t>日</t>
    <rPh sb="0" eb="1">
      <t>ニチ</t>
    </rPh>
    <phoneticPr fontId="1"/>
  </si>
  <si>
    <t>非公開</t>
    <rPh sb="0" eb="3">
      <t>ヒコウカイ</t>
    </rPh>
    <phoneticPr fontId="1"/>
  </si>
  <si>
    <t xml:space="preserve"> </t>
    <phoneticPr fontId="1"/>
  </si>
  <si>
    <t>青森県学習情報提供事業</t>
    <rPh sb="0" eb="3">
      <t>アオモリケン</t>
    </rPh>
    <rPh sb="3" eb="5">
      <t>ガクシュウ</t>
    </rPh>
    <rPh sb="5" eb="7">
      <t>ジョウホウ</t>
    </rPh>
    <rPh sb="7" eb="9">
      <t>テイキョウ</t>
    </rPh>
    <rPh sb="9" eb="11">
      <t>ジギョウ</t>
    </rPh>
    <phoneticPr fontId="1"/>
  </si>
  <si>
    <t>処理年月日：</t>
    <rPh sb="0" eb="2">
      <t>ショリ</t>
    </rPh>
    <rPh sb="2" eb="5">
      <t>ネンガッピ</t>
    </rPh>
    <phoneticPr fontId="1"/>
  </si>
  <si>
    <t>登録番号</t>
    <rPh sb="0" eb="2">
      <t>トウロク</t>
    </rPh>
    <rPh sb="2" eb="4">
      <t>バンゴウ</t>
    </rPh>
    <phoneticPr fontId="1"/>
  </si>
  <si>
    <t>登録区分</t>
    <rPh sb="0" eb="2">
      <t>トウロク</t>
    </rPh>
    <rPh sb="2" eb="4">
      <t>クブン</t>
    </rPh>
    <phoneticPr fontId="1"/>
  </si>
  <si>
    <t>事務局記入欄</t>
    <rPh sb="0" eb="3">
      <t>ジムキョク</t>
    </rPh>
    <rPh sb="3" eb="5">
      <t>キニュウ</t>
    </rPh>
    <rPh sb="5" eb="6">
      <t>ラン</t>
    </rPh>
    <phoneticPr fontId="1"/>
  </si>
  <si>
    <t>市町村のみ公開</t>
    <rPh sb="0" eb="3">
      <t>シチョウソン</t>
    </rPh>
    <rPh sb="5" eb="7">
      <t>コウカイ</t>
    </rPh>
    <phoneticPr fontId="1"/>
  </si>
  <si>
    <t>内容</t>
    <rPh sb="0" eb="2">
      <t>ナイヨウ</t>
    </rPh>
    <phoneticPr fontId="1"/>
  </si>
  <si>
    <t>項目</t>
    <rPh sb="0" eb="2">
      <t>コウモク</t>
    </rPh>
    <phoneticPr fontId="1"/>
  </si>
  <si>
    <t>〒</t>
    <phoneticPr fontId="1"/>
  </si>
  <si>
    <t>-</t>
    <phoneticPr fontId="1"/>
  </si>
  <si>
    <t>（裏面も記入してください）</t>
    <rPh sb="1" eb="3">
      <t>ウラメン</t>
    </rPh>
    <rPh sb="4" eb="6">
      <t>キニュウ</t>
    </rPh>
    <phoneticPr fontId="1"/>
  </si>
  <si>
    <t>（表面も記入してください）</t>
    <rPh sb="1" eb="3">
      <t>ヒョウメン</t>
    </rPh>
    <rPh sb="4" eb="6">
      <t>キニュウ</t>
    </rPh>
    <phoneticPr fontId="1"/>
  </si>
  <si>
    <t>提出先・
問合せ先</t>
    <rPh sb="0" eb="2">
      <t>テイシュツ</t>
    </rPh>
    <rPh sb="2" eb="3">
      <t>サキ</t>
    </rPh>
    <rPh sb="6" eb="8">
      <t>トイアワ</t>
    </rPh>
    <rPh sb="9" eb="10">
      <t>サキ</t>
    </rPh>
    <phoneticPr fontId="1"/>
  </si>
  <si>
    <t xml:space="preserve">
　　　　　　　</t>
    <phoneticPr fontId="1"/>
  </si>
  <si>
    <t>具体的に：</t>
    <phoneticPr fontId="1"/>
  </si>
  <si>
    <r>
      <rPr>
        <b/>
        <sz val="11"/>
        <color indexed="8"/>
        <rFont val="ＭＳ ゴシック"/>
        <family val="3"/>
        <charset val="128"/>
      </rPr>
      <t>その他</t>
    </r>
    <r>
      <rPr>
        <sz val="8"/>
        <color indexed="8"/>
        <rFont val="ＭＳ ゴシック"/>
        <family val="3"/>
        <charset val="128"/>
      </rPr>
      <t xml:space="preserve">
　上記以外で特に伝えたいことなどありましたら記入してください。</t>
    </r>
    <rPh sb="2" eb="3">
      <t>タ</t>
    </rPh>
    <rPh sb="5" eb="7">
      <t>ジョウキ</t>
    </rPh>
    <rPh sb="7" eb="9">
      <t>イガイ</t>
    </rPh>
    <rPh sb="10" eb="11">
      <t>トク</t>
    </rPh>
    <rPh sb="12" eb="13">
      <t>ツタ</t>
    </rPh>
    <rPh sb="26" eb="28">
      <t>キニュウ</t>
    </rPh>
    <phoneticPr fontId="1"/>
  </si>
  <si>
    <r>
      <rPr>
        <b/>
        <sz val="11"/>
        <color indexed="8"/>
        <rFont val="ＭＳ ゴシック"/>
        <family val="3"/>
        <charset val="128"/>
      </rPr>
      <t>所属機関・団体</t>
    </r>
    <r>
      <rPr>
        <sz val="8"/>
        <color indexed="8"/>
        <rFont val="ＭＳ ゴシック"/>
        <family val="3"/>
        <charset val="128"/>
      </rPr>
      <t xml:space="preserve">
　指導内容に関連する所属機関・団体があればご記入ください。</t>
    </r>
    <rPh sb="0" eb="2">
      <t>ショゾク</t>
    </rPh>
    <rPh sb="2" eb="4">
      <t>キカン</t>
    </rPh>
    <rPh sb="5" eb="7">
      <t>ダンタイ</t>
    </rPh>
    <rPh sb="9" eb="11">
      <t>シドウ</t>
    </rPh>
    <rPh sb="11" eb="13">
      <t>ナイヨウ</t>
    </rPh>
    <rPh sb="14" eb="16">
      <t>カンレン</t>
    </rPh>
    <rPh sb="18" eb="20">
      <t>ショゾク</t>
    </rPh>
    <rPh sb="20" eb="22">
      <t>キカン</t>
    </rPh>
    <rPh sb="23" eb="25">
      <t>ダンタイ</t>
    </rPh>
    <rPh sb="30" eb="32">
      <t>キニュウ</t>
    </rPh>
    <phoneticPr fontId="1"/>
  </si>
  <si>
    <t>年</t>
    <rPh sb="0" eb="1">
      <t>ネン</t>
    </rPh>
    <phoneticPr fontId="1"/>
  </si>
  <si>
    <t>市町村名：</t>
    <rPh sb="0" eb="3">
      <t>シチョウソン</t>
    </rPh>
    <rPh sb="3" eb="4">
      <t>メイ</t>
    </rPh>
    <phoneticPr fontId="1"/>
  </si>
  <si>
    <t>続き：</t>
    <rPh sb="0" eb="1">
      <t>ツヅ</t>
    </rPh>
    <phoneticPr fontId="1"/>
  </si>
  <si>
    <t>西暦</t>
    <rPh sb="0" eb="2">
      <t>セイレキ</t>
    </rPh>
    <phoneticPr fontId="1"/>
  </si>
  <si>
    <t>指導者人材情報登録票</t>
    <rPh sb="0" eb="3">
      <t>シドウシャ</t>
    </rPh>
    <rPh sb="3" eb="5">
      <t>ジンザイ</t>
    </rPh>
    <rPh sb="5" eb="7">
      <t>ジョウホウ</t>
    </rPh>
    <rPh sb="7" eb="10">
      <t>トウロクヒョウ</t>
    </rPh>
    <phoneticPr fontId="1"/>
  </si>
  <si>
    <t>上記について、承諾しました。</t>
    <rPh sb="0" eb="2">
      <t>ジョウキ</t>
    </rPh>
    <rPh sb="7" eb="9">
      <t>ショウダク</t>
    </rPh>
    <phoneticPr fontId="1"/>
  </si>
  <si>
    <r>
      <t>氏名</t>
    </r>
    <r>
      <rPr>
        <b/>
        <sz val="11"/>
        <color indexed="10"/>
        <rFont val="ＭＳ ゴシック"/>
        <family val="3"/>
        <charset val="128"/>
      </rPr>
      <t>[必須]</t>
    </r>
    <rPh sb="0" eb="2">
      <t>シメイ</t>
    </rPh>
    <rPh sb="3" eb="5">
      <t>ヒッス</t>
    </rPh>
    <phoneticPr fontId="1"/>
  </si>
  <si>
    <t>雅号・ペンネーム等</t>
    <rPh sb="0" eb="2">
      <t>ガゴウ</t>
    </rPh>
    <rPh sb="8" eb="9">
      <t>トウ</t>
    </rPh>
    <phoneticPr fontId="1"/>
  </si>
  <si>
    <t>公開</t>
    <rPh sb="0" eb="2">
      <t>コウカイ</t>
    </rPh>
    <phoneticPr fontId="1"/>
  </si>
  <si>
    <t>ふりがな</t>
  </si>
  <si>
    <r>
      <t>生年月日（西暦）</t>
    </r>
    <r>
      <rPr>
        <b/>
        <sz val="11"/>
        <color indexed="10"/>
        <rFont val="ＭＳ ゴシック"/>
        <family val="3"/>
        <charset val="128"/>
      </rPr>
      <t>[必須]</t>
    </r>
    <rPh sb="0" eb="2">
      <t>セイネン</t>
    </rPh>
    <rPh sb="2" eb="4">
      <t>ガッピ</t>
    </rPh>
    <rPh sb="5" eb="7">
      <t>セイレキ</t>
    </rPh>
    <phoneticPr fontId="1"/>
  </si>
  <si>
    <t>ありすネット公開／非公開</t>
    <rPh sb="6" eb="8">
      <t>コウカイ</t>
    </rPh>
    <rPh sb="9" eb="12">
      <t>ヒコウカイ</t>
    </rPh>
    <phoneticPr fontId="1"/>
  </si>
  <si>
    <t>いずれか選択してください</t>
    <rPh sb="4" eb="6">
      <t>センタク</t>
    </rPh>
    <phoneticPr fontId="1"/>
  </si>
  <si>
    <r>
      <rPr>
        <b/>
        <sz val="11"/>
        <color indexed="8"/>
        <rFont val="ＭＳ ゴシック"/>
        <family val="3"/>
        <charset val="128"/>
      </rPr>
      <t>指導内容</t>
    </r>
    <r>
      <rPr>
        <b/>
        <sz val="11"/>
        <color indexed="10"/>
        <rFont val="ＭＳ ゴシック"/>
        <family val="3"/>
        <charset val="128"/>
      </rPr>
      <t>[必須]</t>
    </r>
    <r>
      <rPr>
        <sz val="8"/>
        <color indexed="8"/>
        <rFont val="ＭＳ ゴシック"/>
        <family val="3"/>
        <charset val="128"/>
      </rPr>
      <t xml:space="preserve">
　指導可能な内容や指導対象などを記入してください。</t>
    </r>
    <rPh sb="0" eb="2">
      <t>ショゾク</t>
    </rPh>
    <rPh sb="2" eb="4">
      <t>キカン</t>
    </rPh>
    <rPh sb="10" eb="12">
      <t>シドウ</t>
    </rPh>
    <rPh sb="12" eb="14">
      <t>シドウ</t>
    </rPh>
    <rPh sb="14" eb="16">
      <t>ナイヨウ</t>
    </rPh>
    <rPh sb="17" eb="19">
      <t>カンレン</t>
    </rPh>
    <rPh sb="21" eb="23">
      <t>ショゾク</t>
    </rPh>
    <rPh sb="23" eb="25">
      <t>キカン</t>
    </rPh>
    <rPh sb="26" eb="28">
      <t>ダンタイキニュウ</t>
    </rPh>
    <phoneticPr fontId="1"/>
  </si>
  <si>
    <r>
      <rPr>
        <b/>
        <sz val="11"/>
        <color indexed="8"/>
        <rFont val="ＭＳ ゴシック"/>
        <family val="3"/>
        <charset val="128"/>
      </rPr>
      <t>指導歴・学習歴等</t>
    </r>
    <r>
      <rPr>
        <b/>
        <sz val="11"/>
        <color indexed="10"/>
        <rFont val="ＭＳ ゴシック"/>
        <family val="3"/>
        <charset val="128"/>
      </rPr>
      <t>[必須]</t>
    </r>
    <r>
      <rPr>
        <sz val="8"/>
        <color indexed="8"/>
        <rFont val="ＭＳ ゴシック"/>
        <family val="3"/>
        <charset val="128"/>
      </rPr>
      <t xml:space="preserve">
　指導内容に関連する指導歴、学習歴等を記入してください。指導歴に関しては、可能な限り、開催年と主催者も記入してください。
　書ききれない場合は、直近５年間で主要なもののみ記入してください。</t>
    </r>
    <phoneticPr fontId="1"/>
  </si>
  <si>
    <r>
      <rPr>
        <b/>
        <sz val="11"/>
        <color indexed="8"/>
        <rFont val="ＭＳ ゴシック"/>
        <family val="3"/>
        <charset val="128"/>
      </rPr>
      <t>指導可能日時</t>
    </r>
    <r>
      <rPr>
        <b/>
        <sz val="11"/>
        <color indexed="10"/>
        <rFont val="ＭＳ ゴシック"/>
        <family val="3"/>
        <charset val="128"/>
      </rPr>
      <t>[必須]</t>
    </r>
    <r>
      <rPr>
        <sz val="8"/>
        <color indexed="8"/>
        <rFont val="ＭＳ ゴシック"/>
        <family val="3"/>
        <charset val="128"/>
      </rPr>
      <t xml:space="preserve">
　いずれかにチェックをしてください。制限がある場合は、曜日や時間帯を記入してください。</t>
    </r>
    <rPh sb="0" eb="2">
      <t>シドウ</t>
    </rPh>
    <rPh sb="2" eb="4">
      <t>カノウ</t>
    </rPh>
    <rPh sb="4" eb="6">
      <t>ニチジ</t>
    </rPh>
    <rPh sb="29" eb="31">
      <t>セイゲン</t>
    </rPh>
    <rPh sb="34" eb="36">
      <t>バアイ</t>
    </rPh>
    <rPh sb="38" eb="40">
      <t>ヨウビ</t>
    </rPh>
    <rPh sb="41" eb="44">
      <t>ジカンタイ</t>
    </rPh>
    <rPh sb="45" eb="47">
      <t>キニュウ</t>
    </rPh>
    <phoneticPr fontId="1"/>
  </si>
  <si>
    <r>
      <rPr>
        <b/>
        <sz val="11"/>
        <color indexed="8"/>
        <rFont val="ＭＳ ゴシック"/>
        <family val="3"/>
        <charset val="128"/>
      </rPr>
      <t>費用</t>
    </r>
    <r>
      <rPr>
        <b/>
        <sz val="11"/>
        <color indexed="10"/>
        <rFont val="ＭＳ ゴシック"/>
        <family val="3"/>
        <charset val="128"/>
      </rPr>
      <t>[必須]</t>
    </r>
    <r>
      <rPr>
        <sz val="8"/>
        <color indexed="8"/>
        <rFont val="ＭＳ ゴシック"/>
        <family val="3"/>
        <charset val="128"/>
      </rPr>
      <t xml:space="preserve">
　いずれかにチェックしてください。具体的な条件がある場合は記入してください。</t>
    </r>
    <rPh sb="0" eb="2">
      <t>ヒヨウ</t>
    </rPh>
    <rPh sb="24" eb="27">
      <t>グタイテキ</t>
    </rPh>
    <rPh sb="28" eb="30">
      <t>ジョウケン</t>
    </rPh>
    <rPh sb="33" eb="35">
      <t>バアイ</t>
    </rPh>
    <rPh sb="36" eb="38">
      <t>キニュウ</t>
    </rPh>
    <phoneticPr fontId="1"/>
  </si>
  <si>
    <t>概要</t>
    <rPh sb="0" eb="2">
      <t>ガイヨウ</t>
    </rPh>
    <phoneticPr fontId="1"/>
  </si>
  <si>
    <t>詳細</t>
    <rPh sb="0" eb="2">
      <t>ショウサイ</t>
    </rPh>
    <phoneticPr fontId="1"/>
  </si>
  <si>
    <r>
      <rPr>
        <b/>
        <sz val="11"/>
        <color indexed="8"/>
        <rFont val="ＭＳ ゴシック"/>
        <family val="3"/>
        <charset val="128"/>
      </rPr>
      <t>住所</t>
    </r>
    <r>
      <rPr>
        <b/>
        <sz val="11"/>
        <color indexed="10"/>
        <rFont val="ＭＳ ゴシック"/>
        <family val="3"/>
        <charset val="128"/>
      </rPr>
      <t>[必須]</t>
    </r>
    <r>
      <rPr>
        <sz val="9"/>
        <color indexed="8"/>
        <rFont val="ＭＳ ゴシック"/>
        <family val="3"/>
        <charset val="128"/>
      </rPr>
      <t xml:space="preserve">
</t>
    </r>
    <r>
      <rPr>
        <sz val="8"/>
        <color indexed="8"/>
        <rFont val="ＭＳ ゴシック"/>
        <family val="3"/>
        <charset val="128"/>
      </rPr>
      <t>　施設内の場合は施設名も記入してください。</t>
    </r>
    <rPh sb="0" eb="2">
      <t>ジュウショ</t>
    </rPh>
    <rPh sb="8" eb="10">
      <t>シセツ</t>
    </rPh>
    <rPh sb="10" eb="11">
      <t>ナイ</t>
    </rPh>
    <rPh sb="12" eb="14">
      <t>バアイ</t>
    </rPh>
    <rPh sb="15" eb="17">
      <t>シセツ</t>
    </rPh>
    <rPh sb="17" eb="18">
      <t>メイ</t>
    </rPh>
    <rPh sb="19" eb="21">
      <t>キニュウ</t>
    </rPh>
    <phoneticPr fontId="1"/>
  </si>
  <si>
    <r>
      <rPr>
        <b/>
        <sz val="11"/>
        <color indexed="8"/>
        <rFont val="ＭＳ ゴシック"/>
        <family val="3"/>
        <charset val="128"/>
      </rPr>
      <t>電話番号</t>
    </r>
    <r>
      <rPr>
        <b/>
        <sz val="11"/>
        <color indexed="10"/>
        <rFont val="ＭＳ ゴシック"/>
        <family val="3"/>
        <charset val="128"/>
      </rPr>
      <t>[必須]</t>
    </r>
    <r>
      <rPr>
        <sz val="9"/>
        <color indexed="8"/>
        <rFont val="ＭＳ ゴシック"/>
        <family val="3"/>
        <charset val="128"/>
      </rPr>
      <t xml:space="preserve">
</t>
    </r>
    <r>
      <rPr>
        <sz val="8"/>
        <color indexed="8"/>
        <rFont val="ＭＳ ゴシック"/>
        <family val="3"/>
        <charset val="128"/>
      </rPr>
      <t>　固定電話の場合は市外局番から記入してください。</t>
    </r>
    <rPh sb="0" eb="2">
      <t>デンワ</t>
    </rPh>
    <rPh sb="2" eb="4">
      <t>バンゴウ</t>
    </rPh>
    <phoneticPr fontId="1"/>
  </si>
  <si>
    <r>
      <rPr>
        <b/>
        <sz val="11"/>
        <color indexed="8"/>
        <rFont val="ＭＳ ゴシック"/>
        <family val="3"/>
        <charset val="128"/>
      </rPr>
      <t>資格・免許</t>
    </r>
    <r>
      <rPr>
        <sz val="8"/>
        <color indexed="8"/>
        <rFont val="ＭＳ ゴシック"/>
        <family val="3"/>
        <charset val="128"/>
      </rPr>
      <t xml:space="preserve">
　指導内容に関連した資格・免許がある場合は、記入してください。</t>
    </r>
    <rPh sb="0" eb="2">
      <t>シカク</t>
    </rPh>
    <rPh sb="3" eb="5">
      <t>メンキョ</t>
    </rPh>
    <phoneticPr fontId="1"/>
  </si>
  <si>
    <t>　〒030-0111
　青森県青森市大字荒川字藤戸119-7
　青森県総合社会教育センター　育成研修課
　　TEL:017-739-1253
  　FAX:017-739-1279
　　E-mail：gakusyu_jouhou@pref.aomori.lg.jp</t>
    <phoneticPr fontId="1"/>
  </si>
  <si>
    <t>氏名かな</t>
  </si>
  <si>
    <t>氏名</t>
  </si>
  <si>
    <t>氏名公開</t>
  </si>
  <si>
    <t>雅号かな</t>
  </si>
  <si>
    <t>雅号</t>
  </si>
  <si>
    <t>性別</t>
  </si>
  <si>
    <t>生年月日</t>
  </si>
  <si>
    <t>郵便番号</t>
  </si>
  <si>
    <t>在住市町村コード</t>
  </si>
  <si>
    <t>住所</t>
  </si>
  <si>
    <t>TEL</t>
  </si>
  <si>
    <t>TEL公開</t>
  </si>
  <si>
    <t>FAX</t>
  </si>
  <si>
    <t>FAX公開</t>
  </si>
  <si>
    <t>Email</t>
  </si>
  <si>
    <t>Email公開</t>
  </si>
  <si>
    <t>指導内容</t>
  </si>
  <si>
    <t>所属団体</t>
  </si>
  <si>
    <t>指導歴</t>
  </si>
  <si>
    <t>資格免許</t>
  </si>
  <si>
    <t>指導可能地域</t>
  </si>
  <si>
    <t>指導可能日時</t>
  </si>
  <si>
    <t>費用</t>
  </si>
  <si>
    <t>URL</t>
  </si>
  <si>
    <t>その他</t>
  </si>
  <si>
    <t>－</t>
    <phoneticPr fontId="1"/>
  </si>
  <si>
    <t>氏名</t>
    <rPh sb="0" eb="2">
      <t>シメイ</t>
    </rPh>
    <phoneticPr fontId="1"/>
  </si>
  <si>
    <t>雅号</t>
    <rPh sb="0" eb="2">
      <t>ガゴウ</t>
    </rPh>
    <phoneticPr fontId="1"/>
  </si>
  <si>
    <t>性別</t>
    <rPh sb="0" eb="2">
      <t>セイベツ</t>
    </rPh>
    <phoneticPr fontId="1"/>
  </si>
  <si>
    <t>生年月日</t>
    <rPh sb="0" eb="2">
      <t>セイネン</t>
    </rPh>
    <rPh sb="2" eb="4">
      <t>ガッピ</t>
    </rPh>
    <phoneticPr fontId="1"/>
  </si>
  <si>
    <t>郵便番号</t>
    <rPh sb="0" eb="2">
      <t>ユウビン</t>
    </rPh>
    <rPh sb="2" eb="4">
      <t>バンゴウ</t>
    </rPh>
    <phoneticPr fontId="1"/>
  </si>
  <si>
    <t>市町村コード</t>
  </si>
  <si>
    <t>住所</t>
    <rPh sb="0" eb="2">
      <t>ジュウショ</t>
    </rPh>
    <phoneticPr fontId="1"/>
  </si>
  <si>
    <t>TEL</t>
    <phoneticPr fontId="1"/>
  </si>
  <si>
    <t>TEL公開</t>
    <rPh sb="3" eb="5">
      <t>コウカイ</t>
    </rPh>
    <phoneticPr fontId="1"/>
  </si>
  <si>
    <t>FAX</t>
    <phoneticPr fontId="1"/>
  </si>
  <si>
    <t>FAX公開</t>
    <rPh sb="3" eb="5">
      <t>コウカイ</t>
    </rPh>
    <phoneticPr fontId="1"/>
  </si>
  <si>
    <t>Email</t>
    <phoneticPr fontId="1"/>
  </si>
  <si>
    <t>Email公開</t>
    <rPh sb="5" eb="7">
      <t>コウカイ</t>
    </rPh>
    <phoneticPr fontId="1"/>
  </si>
  <si>
    <t>市町村</t>
  </si>
  <si>
    <t>201</t>
  </si>
  <si>
    <t>青森市</t>
  </si>
  <si>
    <t>202</t>
  </si>
  <si>
    <t>弘前市</t>
  </si>
  <si>
    <t>203</t>
  </si>
  <si>
    <t>八戸市</t>
  </si>
  <si>
    <t>204</t>
  </si>
  <si>
    <t>黒石市</t>
  </si>
  <si>
    <t>205</t>
  </si>
  <si>
    <t>五所川原市</t>
  </si>
  <si>
    <t>206</t>
  </si>
  <si>
    <t>十和田市</t>
  </si>
  <si>
    <t>207</t>
  </si>
  <si>
    <t>三沢市</t>
  </si>
  <si>
    <t>208</t>
  </si>
  <si>
    <t>むつ市</t>
  </si>
  <si>
    <t>209</t>
  </si>
  <si>
    <t>つがる市</t>
  </si>
  <si>
    <t>210</t>
  </si>
  <si>
    <t>平川市</t>
  </si>
  <si>
    <t>301</t>
  </si>
  <si>
    <t>平内町</t>
  </si>
  <si>
    <t>303</t>
  </si>
  <si>
    <t>今別町</t>
  </si>
  <si>
    <t>304</t>
  </si>
  <si>
    <t>蓬田村</t>
  </si>
  <si>
    <t>307</t>
  </si>
  <si>
    <t>外ヶ浜町</t>
  </si>
  <si>
    <t>321</t>
  </si>
  <si>
    <t>鰺ヶ沢町</t>
  </si>
  <si>
    <t>323</t>
  </si>
  <si>
    <t>深浦町</t>
  </si>
  <si>
    <t>343</t>
  </si>
  <si>
    <t>西目屋村</t>
  </si>
  <si>
    <t>361</t>
  </si>
  <si>
    <t>藤崎町</t>
  </si>
  <si>
    <t>362</t>
  </si>
  <si>
    <t>大鰐町</t>
  </si>
  <si>
    <t>367</t>
  </si>
  <si>
    <t>田舎館村</t>
  </si>
  <si>
    <t>381</t>
  </si>
  <si>
    <t>板柳町</t>
  </si>
  <si>
    <t>384</t>
  </si>
  <si>
    <t>鶴田町</t>
  </si>
  <si>
    <t>387</t>
  </si>
  <si>
    <t>中泊町</t>
  </si>
  <si>
    <t>401</t>
  </si>
  <si>
    <t>野辺地町</t>
  </si>
  <si>
    <t>402</t>
  </si>
  <si>
    <t>七戸町</t>
  </si>
  <si>
    <t>405</t>
  </si>
  <si>
    <t>六戸町</t>
  </si>
  <si>
    <t>406</t>
  </si>
  <si>
    <t>横浜町</t>
  </si>
  <si>
    <t>408</t>
  </si>
  <si>
    <t>東北町</t>
  </si>
  <si>
    <t>411</t>
  </si>
  <si>
    <t>六ヶ所村</t>
  </si>
  <si>
    <t>412</t>
  </si>
  <si>
    <t>おいらせ町</t>
  </si>
  <si>
    <t>423</t>
  </si>
  <si>
    <t>大間町</t>
  </si>
  <si>
    <t>424</t>
  </si>
  <si>
    <t>東通村</t>
  </si>
  <si>
    <t>425</t>
  </si>
  <si>
    <t>風間浦村</t>
  </si>
  <si>
    <t>426</t>
  </si>
  <si>
    <t>佐井村</t>
  </si>
  <si>
    <t>441</t>
  </si>
  <si>
    <t>三戸町</t>
  </si>
  <si>
    <t>442</t>
  </si>
  <si>
    <t>五戸町</t>
  </si>
  <si>
    <t>443</t>
  </si>
  <si>
    <t>田子町</t>
  </si>
  <si>
    <t>445</t>
  </si>
  <si>
    <t>南部町</t>
  </si>
  <si>
    <t>446</t>
  </si>
  <si>
    <t>階上町</t>
  </si>
  <si>
    <t>450</t>
  </si>
  <si>
    <t>新郷村</t>
  </si>
  <si>
    <t>在住市町村コード</t>
    <rPh sb="0" eb="2">
      <t>ザイジュウ</t>
    </rPh>
    <rPh sb="2" eb="5">
      <t>シチョウソン</t>
    </rPh>
    <phoneticPr fontId="1"/>
  </si>
  <si>
    <r>
      <t>指導可能地域</t>
    </r>
    <r>
      <rPr>
        <b/>
        <sz val="11"/>
        <color indexed="10"/>
        <rFont val="ＭＳ ゴシック"/>
        <family val="3"/>
        <charset val="128"/>
      </rPr>
      <t>[必須]</t>
    </r>
    <r>
      <rPr>
        <b/>
        <sz val="11"/>
        <color indexed="8"/>
        <rFont val="ＭＳ ゴシック"/>
        <family val="3"/>
        <charset val="128"/>
      </rPr>
      <t xml:space="preserve">
</t>
    </r>
    <r>
      <rPr>
        <sz val="8"/>
        <color indexed="8"/>
        <rFont val="ＭＳ ゴシック"/>
        <family val="3"/>
        <charset val="128"/>
      </rPr>
      <t>　いずれかにチェックをしてください。一部地域のみの場合は、指導可能な地域や市町村を記入してください。</t>
    </r>
    <rPh sb="0" eb="2">
      <t>シドウ</t>
    </rPh>
    <rPh sb="2" eb="4">
      <t>カノウ</t>
    </rPh>
    <rPh sb="4" eb="6">
      <t>チイキ</t>
    </rPh>
    <rPh sb="29" eb="31">
      <t>イチブ</t>
    </rPh>
    <rPh sb="31" eb="33">
      <t>チイキ</t>
    </rPh>
    <rPh sb="36" eb="38">
      <t>バアイ</t>
    </rPh>
    <rPh sb="40" eb="42">
      <t>シドウ</t>
    </rPh>
    <rPh sb="42" eb="44">
      <t>カノウ</t>
    </rPh>
    <rPh sb="45" eb="47">
      <t>チイキ</t>
    </rPh>
    <rPh sb="48" eb="51">
      <t>シチョウソンシドウナイヨウカンレンシカクメンキョバアイキニュウ</t>
    </rPh>
    <rPh sb="52" eb="54">
      <t>キニュウ</t>
    </rPh>
    <phoneticPr fontId="1"/>
  </si>
  <si>
    <t>＠</t>
    <phoneticPr fontId="1"/>
  </si>
  <si>
    <r>
      <t xml:space="preserve">Emailｱﾄﾞﾚｽ　
</t>
    </r>
    <r>
      <rPr>
        <b/>
        <sz val="11"/>
        <color indexed="10"/>
        <rFont val="ＭＳ ゴシック"/>
        <family val="3"/>
        <charset val="128"/>
      </rPr>
      <t>[必須]</t>
    </r>
    <phoneticPr fontId="1"/>
  </si>
  <si>
    <t>登録番号</t>
  </si>
  <si>
    <t>情報登録日</t>
  </si>
  <si>
    <t>情報更新日</t>
  </si>
  <si>
    <t>重要事項チェック</t>
    <rPh sb="0" eb="2">
      <t>ジュウヨウ</t>
    </rPh>
    <rPh sb="2" eb="4">
      <t>ジコウ</t>
    </rPh>
    <phoneticPr fontId="1"/>
  </si>
  <si>
    <t>ホームページ、SNS等URL</t>
    <rPh sb="10" eb="11">
      <t>トウ</t>
    </rPh>
    <phoneticPr fontId="1"/>
  </si>
  <si>
    <t>１　指導者人材情報（「公開」の情報のみ、ありすネットで公開されます。[必須]の項目は必ず記入してください。）</t>
    <rPh sb="2" eb="4">
      <t>シドウ</t>
    </rPh>
    <rPh sb="4" eb="5">
      <t>シャ</t>
    </rPh>
    <rPh sb="5" eb="7">
      <t>ジンザイ</t>
    </rPh>
    <rPh sb="7" eb="9">
      <t>ジョウホウ</t>
    </rPh>
    <rPh sb="11" eb="13">
      <t>コウカイ</t>
    </rPh>
    <rPh sb="15" eb="17">
      <t>ジョウホウ</t>
    </rPh>
    <rPh sb="27" eb="29">
      <t>コウカイ</t>
    </rPh>
    <rPh sb="35" eb="37">
      <t>ヒッス</t>
    </rPh>
    <rPh sb="39" eb="41">
      <t>コウモク</t>
    </rPh>
    <rPh sb="42" eb="43">
      <t>カナラ</t>
    </rPh>
    <rPh sb="44" eb="46">
      <t>キニュウ</t>
    </rPh>
    <phoneticPr fontId="1"/>
  </si>
  <si>
    <t>2　指導内容等（記載された内容は全てありすネットで公開されます。[必須]の項目は必ず記入してください。）</t>
    <rPh sb="2" eb="4">
      <t>シドウ</t>
    </rPh>
    <rPh sb="4" eb="6">
      <t>ナイヨウ</t>
    </rPh>
    <rPh sb="6" eb="7">
      <t>トウ</t>
    </rPh>
    <rPh sb="8" eb="10">
      <t>キサイ</t>
    </rPh>
    <rPh sb="13" eb="15">
      <t>ナイヨウ</t>
    </rPh>
    <rPh sb="16" eb="17">
      <t>スベ</t>
    </rPh>
    <rPh sb="25" eb="27">
      <t>コウカイ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</si>
</sst>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游ゴシック"/>
      <family val="3"/>
      <charset val="128"/>
      <scheme val="minor"/>
    </font>
    <font>
      <sz val="6"/>
      <name val="游ゴシック"/>
      <family val="3"/>
      <charset val="128"/>
    </font>
    <font>
      <sz val="9"/>
      <color indexed="8"/>
      <name val="ＭＳ ゴシック"/>
      <family val="3"/>
      <charset val="128"/>
    </font>
    <font>
      <sz val="8"/>
      <color indexed="8"/>
      <name val="ＭＳ ゴシック"/>
      <family val="3"/>
      <charset val="128"/>
    </font>
    <font>
      <b/>
      <sz val="11"/>
      <color indexed="8"/>
      <name val="ＭＳ ゴシック"/>
      <family val="3"/>
      <charset val="128"/>
    </font>
    <font>
      <b/>
      <sz val="11"/>
      <color indexed="10"/>
      <name val="ＭＳ ゴシック"/>
      <family val="3"/>
      <charset val="128"/>
    </font>
    <font>
      <sz val="8"/>
      <name val="ＭＳ ゴシック"/>
      <family val="3"/>
      <charset val="128"/>
    </font>
    <font>
      <b/>
      <sz val="11"/>
      <color theme="0"/>
      <name val="游ゴシック"/>
      <family val="3"/>
      <charset val="128"/>
      <scheme val="minor"/>
    </font>
    <font>
      <sz val="9"/>
      <color theme="1"/>
      <name val="ＭＳ ゴシック"/>
      <family val="3"/>
      <charset val="128"/>
    </font>
    <font>
      <sz val="11"/>
      <color theme="1"/>
      <name val="ＭＳ ゴシック"/>
      <family val="3"/>
      <charset val="128"/>
    </font>
    <font>
      <sz val="8"/>
      <color theme="1"/>
      <name val="ＭＳ ゴシック"/>
      <family val="3"/>
      <charset val="128"/>
    </font>
    <font>
      <sz val="9"/>
      <color theme="0"/>
      <name val="ＭＳ ゴシック"/>
      <family val="3"/>
      <charset val="128"/>
    </font>
    <font>
      <b/>
      <sz val="11"/>
      <color theme="1"/>
      <name val="ＭＳ ゴシック"/>
      <family val="3"/>
      <charset val="128"/>
    </font>
    <font>
      <sz val="14"/>
      <color theme="1"/>
      <name val="ＭＳ ゴシック"/>
      <family val="3"/>
      <charset val="128"/>
    </font>
    <font>
      <sz val="9"/>
      <color theme="1"/>
      <name val="游ゴシック"/>
      <family val="3"/>
      <charset val="128"/>
      <scheme val="minor"/>
    </font>
    <font>
      <sz val="9"/>
      <color rgb="FFFF0000"/>
      <name val="ＭＳ ゴシック"/>
      <family val="3"/>
      <charset val="128"/>
    </font>
    <font>
      <sz val="8"/>
      <color rgb="FFFF0000"/>
      <name val="ＭＳ ゴシック"/>
      <family val="3"/>
      <charset val="128"/>
    </font>
    <font>
      <b/>
      <sz val="9"/>
      <color rgb="FFFF0000"/>
      <name val="ＭＳ ゴシック"/>
      <family val="3"/>
      <charset val="128"/>
    </font>
    <font>
      <sz val="12"/>
      <color theme="1"/>
      <name val="ＭＳ ゴシック"/>
      <family val="3"/>
      <charset val="128"/>
    </font>
    <font>
      <sz val="20"/>
      <color theme="1"/>
      <name val="ＭＳ ゴシック"/>
      <family val="3"/>
      <charset val="128"/>
    </font>
    <font>
      <sz val="10"/>
      <color theme="1"/>
      <name val="ＭＳ ゴシック"/>
      <family val="3"/>
      <charset val="128"/>
    </font>
    <font>
      <b/>
      <sz val="10"/>
      <color theme="1"/>
      <name val="ＭＳ ゴシック"/>
      <family val="3"/>
      <charset val="128"/>
    </font>
    <font>
      <b/>
      <sz val="9"/>
      <color theme="1"/>
      <name val="ＭＳ ゴシック"/>
      <family val="3"/>
      <charset val="128"/>
    </font>
    <font>
      <b/>
      <sz val="12"/>
      <color theme="1"/>
      <name val="ＭＳ ゴシック"/>
      <family val="3"/>
      <charset val="128"/>
    </font>
    <font>
      <sz val="9"/>
      <color rgb="FF000000"/>
      <name val="Meiryo UI"/>
      <family val="3"/>
      <charset val="128"/>
    </font>
  </fonts>
  <fills count="6">
    <fill>
      <patternFill patternType="none"/>
    </fill>
    <fill>
      <patternFill patternType="gray125"/>
    </fill>
    <fill>
      <patternFill patternType="solid">
        <fgColor rgb="FFFFC000"/>
        <bgColor indexed="64"/>
      </patternFill>
    </fill>
    <fill>
      <patternFill patternType="solid">
        <fgColor theme="0" tint="-0.249977111117893"/>
        <bgColor indexed="64"/>
      </patternFill>
    </fill>
    <fill>
      <patternFill patternType="solid">
        <fgColor rgb="FF0070C0"/>
        <bgColor indexed="64"/>
      </patternFill>
    </fill>
    <fill>
      <patternFill patternType="solid">
        <fgColor rgb="FFC00000"/>
        <bgColor indexed="64"/>
      </patternFill>
    </fill>
  </fills>
  <borders count="38">
    <border>
      <left/>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top/>
      <bottom style="thin">
        <color indexed="64"/>
      </bottom>
      <diagonal/>
    </border>
    <border>
      <left/>
      <right style="thin">
        <color indexed="64"/>
      </right>
      <top style="dotted">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dotted">
        <color indexed="64"/>
      </top>
      <bottom style="thin">
        <color indexed="64"/>
      </bottom>
      <diagonal/>
    </border>
    <border>
      <left/>
      <right style="thick">
        <color indexed="64"/>
      </right>
      <top style="thin">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bottom style="hair">
        <color indexed="64"/>
      </bottom>
      <diagonal/>
    </border>
  </borders>
  <cellStyleXfs count="1">
    <xf numFmtId="0" fontId="0" fillId="0" borderId="0">
      <alignment vertical="center"/>
    </xf>
  </cellStyleXfs>
  <cellXfs count="145">
    <xf numFmtId="0" fontId="0" fillId="0" borderId="0" xfId="0">
      <alignment vertical="center"/>
    </xf>
    <xf numFmtId="0" fontId="0" fillId="0" borderId="1" xfId="0" applyFill="1" applyBorder="1" applyAlignment="1">
      <alignment vertical="center"/>
    </xf>
    <xf numFmtId="0" fontId="8" fillId="0" borderId="2" xfId="0" applyFont="1" applyFill="1" applyBorder="1" applyAlignment="1" applyProtection="1">
      <alignment horizontal="center" vertical="center"/>
    </xf>
    <xf numFmtId="49" fontId="9" fillId="0" borderId="2" xfId="0" applyNumberFormat="1" applyFont="1" applyFill="1" applyBorder="1" applyAlignment="1" applyProtection="1">
      <alignment horizontal="center" vertical="center"/>
    </xf>
    <xf numFmtId="0" fontId="8" fillId="0" borderId="3" xfId="0" applyFont="1" applyFill="1" applyBorder="1" applyAlignment="1" applyProtection="1">
      <alignment horizontal="center" vertical="center"/>
    </xf>
    <xf numFmtId="0" fontId="8" fillId="0" borderId="0" xfId="0" applyFont="1" applyFill="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8" fillId="0" borderId="2" xfId="0" applyFont="1" applyFill="1" applyBorder="1" applyAlignment="1" applyProtection="1">
      <alignment vertical="center"/>
      <protection locked="0"/>
    </xf>
    <xf numFmtId="0" fontId="10" fillId="2" borderId="3" xfId="0" applyFont="1" applyFill="1" applyBorder="1" applyAlignment="1" applyProtection="1">
      <alignment vertical="center" wrapText="1"/>
    </xf>
    <xf numFmtId="0" fontId="8" fillId="2" borderId="3" xfId="0" applyFont="1" applyFill="1" applyBorder="1" applyAlignment="1" applyProtection="1">
      <alignment vertical="center" wrapText="1"/>
    </xf>
    <xf numFmtId="49" fontId="9" fillId="0" borderId="2" xfId="0" applyNumberFormat="1"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xf>
    <xf numFmtId="0" fontId="8" fillId="0" borderId="4" xfId="0" applyFont="1" applyFill="1" applyBorder="1" applyAlignment="1" applyProtection="1">
      <alignment horizontal="left" vertical="center"/>
    </xf>
    <xf numFmtId="0" fontId="8" fillId="0" borderId="0" xfId="0" applyFont="1" applyFill="1" applyAlignment="1" applyProtection="1">
      <alignment horizontal="left" vertical="center"/>
    </xf>
    <xf numFmtId="0" fontId="8" fillId="0" borderId="5" xfId="0" applyFont="1" applyFill="1" applyBorder="1" applyAlignment="1" applyProtection="1">
      <alignment horizontal="left" vertical="center"/>
    </xf>
    <xf numFmtId="0" fontId="8" fillId="0" borderId="6" xfId="0" applyFont="1" applyFill="1" applyBorder="1" applyAlignment="1" applyProtection="1">
      <alignment horizontal="right" vertical="center"/>
    </xf>
    <xf numFmtId="0" fontId="8" fillId="0" borderId="0" xfId="0" applyFont="1" applyFill="1" applyBorder="1" applyAlignment="1" applyProtection="1">
      <alignment horizontal="left" vertical="center"/>
    </xf>
    <xf numFmtId="0" fontId="11" fillId="0" borderId="0" xfId="0" applyFont="1" applyFill="1" applyBorder="1" applyAlignment="1" applyProtection="1">
      <alignment horizontal="left" vertical="center"/>
    </xf>
    <xf numFmtId="0" fontId="10" fillId="2" borderId="3" xfId="0" applyFont="1" applyFill="1" applyBorder="1" applyAlignment="1" applyProtection="1">
      <alignment horizontal="left" vertical="center"/>
    </xf>
    <xf numFmtId="0" fontId="0" fillId="0" borderId="0" xfId="0" applyAlignment="1">
      <alignment vertical="center"/>
    </xf>
    <xf numFmtId="0" fontId="10" fillId="0" borderId="0" xfId="0" applyFont="1" applyFill="1" applyAlignment="1" applyProtection="1">
      <alignment horizontal="left" vertical="center"/>
    </xf>
    <xf numFmtId="0" fontId="10" fillId="2" borderId="4" xfId="0" applyFont="1" applyFill="1" applyBorder="1" applyAlignment="1" applyProtection="1">
      <alignment horizontal="left" vertical="top"/>
    </xf>
    <xf numFmtId="0" fontId="6" fillId="2" borderId="4" xfId="0" applyFont="1" applyFill="1" applyBorder="1" applyAlignment="1" applyProtection="1">
      <alignment horizontal="left" vertical="top"/>
    </xf>
    <xf numFmtId="49" fontId="8" fillId="0" borderId="7" xfId="0" applyNumberFormat="1" applyFont="1" applyFill="1" applyBorder="1" applyAlignment="1" applyProtection="1">
      <alignment horizontal="center" vertical="center"/>
    </xf>
    <xf numFmtId="49" fontId="8" fillId="0" borderId="7" xfId="0" applyNumberFormat="1" applyFont="1" applyFill="1" applyBorder="1" applyAlignment="1" applyProtection="1">
      <alignment horizontal="center" vertical="center"/>
      <protection locked="0"/>
    </xf>
    <xf numFmtId="0" fontId="12" fillId="0" borderId="8" xfId="0" applyFont="1" applyFill="1" applyBorder="1" applyAlignment="1" applyProtection="1">
      <alignment horizontal="left" vertical="top" wrapText="1"/>
    </xf>
    <xf numFmtId="0" fontId="12" fillId="0" borderId="9" xfId="0" applyFont="1" applyFill="1" applyBorder="1" applyAlignment="1" applyProtection="1">
      <alignment horizontal="left" vertical="top" wrapText="1"/>
    </xf>
    <xf numFmtId="0" fontId="0" fillId="3" borderId="4" xfId="0" applyFill="1" applyBorder="1" applyAlignment="1"/>
    <xf numFmtId="0" fontId="8" fillId="0" borderId="0" xfId="0" applyFont="1" applyFill="1" applyAlignment="1" applyProtection="1">
      <alignment horizontal="right" vertical="center"/>
      <protection locked="0"/>
    </xf>
    <xf numFmtId="0" fontId="10" fillId="0" borderId="0" xfId="0" applyFont="1" applyFill="1" applyBorder="1" applyAlignment="1" applyProtection="1">
      <alignment horizontal="left" vertical="center"/>
    </xf>
    <xf numFmtId="0" fontId="0" fillId="0" borderId="0" xfId="0" applyAlignment="1"/>
    <xf numFmtId="0" fontId="8" fillId="0" borderId="0" xfId="0" applyFont="1" applyFill="1" applyAlignment="1" applyProtection="1">
      <alignment horizontal="center" vertical="center"/>
    </xf>
    <xf numFmtId="0" fontId="8" fillId="0" borderId="4" xfId="0" applyFont="1" applyFill="1" applyBorder="1" applyAlignment="1" applyProtection="1">
      <alignment horizontal="left" vertical="center" wrapText="1"/>
    </xf>
    <xf numFmtId="0" fontId="8" fillId="0" borderId="0" xfId="0" applyFont="1" applyFill="1" applyAlignment="1" applyProtection="1">
      <alignment horizontal="left" vertical="center" wrapText="1"/>
    </xf>
    <xf numFmtId="0" fontId="8" fillId="0" borderId="8" xfId="0" applyFont="1" applyFill="1" applyBorder="1" applyAlignment="1" applyProtection="1">
      <alignment horizontal="left" vertical="center" wrapText="1"/>
    </xf>
    <xf numFmtId="0" fontId="8" fillId="0" borderId="0" xfId="0" applyFont="1" applyFill="1" applyBorder="1" applyAlignment="1" applyProtection="1">
      <alignment horizontal="left" vertical="center" wrapText="1"/>
    </xf>
    <xf numFmtId="0" fontId="7" fillId="4" borderId="0" xfId="0" applyFont="1" applyFill="1" applyAlignment="1">
      <alignment vertical="center" wrapText="1"/>
    </xf>
    <xf numFmtId="0" fontId="7" fillId="5" borderId="0" xfId="0" applyFont="1" applyFill="1" applyAlignment="1">
      <alignment vertical="center" wrapText="1"/>
    </xf>
    <xf numFmtId="0" fontId="0" fillId="0" borderId="0" xfId="0" applyAlignment="1">
      <alignment vertical="center" wrapText="1"/>
    </xf>
    <xf numFmtId="0" fontId="0" fillId="0" borderId="7" xfId="0" applyBorder="1" applyAlignment="1">
      <alignment vertical="center" wrapText="1"/>
    </xf>
    <xf numFmtId="0" fontId="0" fillId="0" borderId="0" xfId="0" applyBorder="1" applyAlignment="1">
      <alignment vertical="center" wrapText="1"/>
    </xf>
    <xf numFmtId="0" fontId="8" fillId="0" borderId="10" xfId="0" applyFont="1" applyFill="1" applyBorder="1" applyAlignment="1" applyProtection="1">
      <alignment horizontal="left" vertical="center" wrapText="1"/>
    </xf>
    <xf numFmtId="0" fontId="10" fillId="0" borderId="0" xfId="0" applyFont="1" applyFill="1" applyBorder="1" applyAlignment="1" applyProtection="1">
      <alignment horizontal="center" vertical="center"/>
    </xf>
    <xf numFmtId="0" fontId="10" fillId="0" borderId="12" xfId="0" applyFont="1" applyFill="1" applyBorder="1" applyAlignment="1" applyProtection="1">
      <alignment horizontal="left" vertical="center"/>
    </xf>
    <xf numFmtId="49" fontId="10" fillId="0" borderId="13" xfId="0" applyNumberFormat="1" applyFont="1" applyFill="1" applyBorder="1" applyAlignment="1" applyProtection="1">
      <alignment horizontal="center" vertical="center"/>
    </xf>
    <xf numFmtId="0" fontId="13" fillId="0" borderId="2" xfId="0" applyFont="1" applyFill="1" applyBorder="1" applyAlignment="1" applyProtection="1">
      <alignment horizontal="center" vertical="center"/>
    </xf>
    <xf numFmtId="0" fontId="8" fillId="3" borderId="4" xfId="0" applyFont="1" applyFill="1" applyBorder="1" applyAlignment="1" applyProtection="1">
      <alignment horizontal="center" vertical="center" wrapText="1"/>
    </xf>
    <xf numFmtId="0" fontId="9" fillId="3" borderId="3" xfId="0" applyFont="1" applyFill="1" applyBorder="1" applyAlignment="1" applyProtection="1">
      <alignment horizontal="center" vertical="center"/>
    </xf>
    <xf numFmtId="0" fontId="0" fillId="0" borderId="0" xfId="0" applyAlignment="1" applyProtection="1">
      <alignment vertical="center"/>
    </xf>
    <xf numFmtId="0" fontId="14" fillId="0" borderId="0" xfId="0" applyFont="1" applyAlignment="1" applyProtection="1">
      <alignment vertical="center"/>
    </xf>
    <xf numFmtId="0" fontId="15" fillId="0" borderId="0" xfId="0" applyFont="1" applyFill="1" applyAlignment="1" applyProtection="1">
      <alignment horizontal="left" vertical="center"/>
    </xf>
    <xf numFmtId="0" fontId="16" fillId="0" borderId="0" xfId="0" applyFont="1" applyFill="1" applyAlignment="1" applyProtection="1">
      <alignment horizontal="left" vertical="center"/>
    </xf>
    <xf numFmtId="0" fontId="17" fillId="0" borderId="0" xfId="0" applyFont="1" applyFill="1" applyAlignment="1" applyProtection="1">
      <alignment horizontal="left" vertical="center"/>
    </xf>
    <xf numFmtId="0" fontId="17" fillId="0" borderId="0" xfId="0" applyFont="1" applyFill="1" applyBorder="1" applyAlignment="1" applyProtection="1">
      <alignment horizontal="left" vertical="center"/>
    </xf>
    <xf numFmtId="0" fontId="8" fillId="0" borderId="4" xfId="0" applyFont="1" applyFill="1" applyBorder="1" applyAlignment="1" applyProtection="1">
      <alignment horizontal="left" vertical="center" wrapText="1"/>
    </xf>
    <xf numFmtId="0" fontId="8" fillId="0" borderId="37" xfId="0" applyFont="1" applyFill="1" applyBorder="1" applyAlignment="1" applyProtection="1">
      <alignment horizontal="left" vertical="center" wrapText="1"/>
    </xf>
    <xf numFmtId="0" fontId="8" fillId="0" borderId="11" xfId="0" applyNumberFormat="1" applyFont="1" applyFill="1" applyBorder="1" applyAlignment="1" applyProtection="1">
      <alignment horizontal="left" vertical="center" wrapText="1"/>
    </xf>
    <xf numFmtId="0" fontId="8" fillId="0" borderId="4" xfId="0" applyNumberFormat="1" applyFont="1" applyFill="1" applyBorder="1" applyAlignment="1" applyProtection="1">
      <alignment horizontal="left" vertical="center" wrapText="1"/>
    </xf>
    <xf numFmtId="0" fontId="18" fillId="0" borderId="7" xfId="0" applyFont="1" applyFill="1" applyBorder="1" applyAlignment="1" applyProtection="1">
      <alignment horizontal="center" vertical="center"/>
    </xf>
    <xf numFmtId="0" fontId="8" fillId="0" borderId="7" xfId="0" applyFont="1" applyFill="1" applyBorder="1" applyAlignment="1" applyProtection="1">
      <alignment horizontal="center" vertical="center"/>
    </xf>
    <xf numFmtId="0" fontId="18" fillId="0" borderId="14" xfId="0" applyFont="1" applyFill="1" applyBorder="1" applyAlignment="1" applyProtection="1">
      <alignment horizontal="left" vertical="center"/>
    </xf>
    <xf numFmtId="0" fontId="10" fillId="0" borderId="3" xfId="0" applyFont="1" applyFill="1" applyBorder="1" applyAlignment="1" applyProtection="1">
      <alignment horizontal="left" vertical="top" wrapText="1"/>
    </xf>
    <xf numFmtId="0" fontId="10" fillId="0" borderId="5" xfId="0" applyFont="1" applyFill="1" applyBorder="1" applyAlignment="1" applyProtection="1">
      <alignment horizontal="left" vertical="top" wrapText="1"/>
    </xf>
    <xf numFmtId="0" fontId="12" fillId="0" borderId="3" xfId="0" applyFont="1" applyFill="1" applyBorder="1" applyAlignment="1" applyProtection="1">
      <alignment horizontal="left" vertical="top" wrapText="1"/>
    </xf>
    <xf numFmtId="0" fontId="12" fillId="0" borderId="5" xfId="0" applyFont="1" applyFill="1" applyBorder="1" applyAlignment="1" applyProtection="1">
      <alignment horizontal="left" vertical="top" wrapText="1"/>
    </xf>
    <xf numFmtId="0" fontId="8" fillId="0" borderId="2" xfId="0" applyFont="1" applyFill="1" applyBorder="1" applyAlignment="1" applyProtection="1">
      <alignment horizontal="center" vertical="center" wrapText="1"/>
    </xf>
    <xf numFmtId="0" fontId="8" fillId="0" borderId="2" xfId="0" applyFont="1" applyFill="1" applyBorder="1" applyAlignment="1" applyProtection="1">
      <alignment horizontal="left" vertical="center" wrapText="1"/>
      <protection locked="0"/>
    </xf>
    <xf numFmtId="0" fontId="8" fillId="0" borderId="5" xfId="0" applyFont="1" applyFill="1" applyBorder="1" applyAlignment="1" applyProtection="1">
      <alignment horizontal="left" vertical="center" wrapText="1"/>
      <protection locked="0"/>
    </xf>
    <xf numFmtId="0" fontId="8" fillId="0" borderId="2" xfId="0" applyFont="1" applyFill="1" applyBorder="1" applyAlignment="1" applyProtection="1">
      <alignment horizontal="left" vertical="center"/>
      <protection locked="0"/>
    </xf>
    <xf numFmtId="0" fontId="8" fillId="0" borderId="5" xfId="0" applyFont="1" applyFill="1" applyBorder="1" applyAlignment="1" applyProtection="1">
      <alignment horizontal="left" vertical="center"/>
      <protection locked="0"/>
    </xf>
    <xf numFmtId="0" fontId="8" fillId="0" borderId="3" xfId="0" applyFont="1" applyFill="1" applyBorder="1" applyAlignment="1" applyProtection="1">
      <alignment horizontal="right" vertical="center"/>
      <protection locked="0"/>
    </xf>
    <xf numFmtId="0" fontId="8" fillId="0" borderId="2" xfId="0" applyFont="1" applyFill="1" applyBorder="1" applyAlignment="1" applyProtection="1">
      <alignment horizontal="right" vertical="center"/>
      <protection locked="0"/>
    </xf>
    <xf numFmtId="0" fontId="12" fillId="0" borderId="4"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12" fillId="0" borderId="4" xfId="0" applyFont="1" applyFill="1" applyBorder="1" applyAlignment="1" applyProtection="1">
      <alignment horizontal="left" vertical="top"/>
    </xf>
    <xf numFmtId="0" fontId="8" fillId="0" borderId="13" xfId="0" applyFont="1" applyFill="1" applyBorder="1" applyAlignment="1" applyProtection="1">
      <alignment horizontal="center" vertical="center"/>
      <protection locked="0"/>
    </xf>
    <xf numFmtId="49" fontId="9" fillId="0" borderId="3" xfId="0" applyNumberFormat="1" applyFont="1" applyFill="1" applyBorder="1" applyAlignment="1" applyProtection="1">
      <alignment horizontal="center" vertical="center"/>
      <protection locked="0"/>
    </xf>
    <xf numFmtId="49" fontId="9" fillId="0" borderId="2" xfId="0" applyNumberFormat="1" applyFont="1" applyFill="1" applyBorder="1" applyAlignment="1" applyProtection="1">
      <alignment horizontal="center" vertical="center"/>
      <protection locked="0"/>
    </xf>
    <xf numFmtId="49" fontId="9" fillId="0" borderId="5" xfId="0" applyNumberFormat="1" applyFont="1" applyFill="1" applyBorder="1" applyAlignment="1" applyProtection="1">
      <alignment horizontal="center" vertical="center"/>
      <protection locked="0"/>
    </xf>
    <xf numFmtId="0" fontId="8" fillId="0" borderId="13" xfId="0" applyFont="1" applyFill="1" applyBorder="1" applyAlignment="1" applyProtection="1">
      <alignment horizontal="left" vertical="center" wrapText="1"/>
      <protection locked="0"/>
    </xf>
    <xf numFmtId="0" fontId="8" fillId="0" borderId="15" xfId="0" applyFont="1" applyFill="1" applyBorder="1" applyAlignment="1" applyProtection="1">
      <alignment horizontal="left" vertical="center" wrapText="1"/>
      <protection locked="0"/>
    </xf>
    <xf numFmtId="0" fontId="8" fillId="0" borderId="7" xfId="0" applyFont="1" applyFill="1" applyBorder="1" applyAlignment="1" applyProtection="1">
      <alignment horizontal="left" vertical="center"/>
    </xf>
    <xf numFmtId="0" fontId="8" fillId="0" borderId="6" xfId="0" applyFont="1" applyFill="1" applyBorder="1" applyAlignment="1" applyProtection="1">
      <alignment horizontal="left" vertical="top" wrapText="1"/>
    </xf>
    <xf numFmtId="0" fontId="8" fillId="0" borderId="17" xfId="0" applyFont="1" applyFill="1" applyBorder="1" applyAlignment="1" applyProtection="1">
      <alignment horizontal="left" vertical="top" wrapText="1"/>
    </xf>
    <xf numFmtId="0" fontId="8" fillId="0" borderId="9" xfId="0" applyFont="1" applyFill="1" applyBorder="1" applyAlignment="1" applyProtection="1">
      <alignment horizontal="left" vertical="top" wrapText="1"/>
    </xf>
    <xf numFmtId="0" fontId="8" fillId="0" borderId="16" xfId="0" applyFont="1" applyFill="1" applyBorder="1" applyAlignment="1" applyProtection="1">
      <alignment horizontal="left" vertical="top" wrapText="1"/>
    </xf>
    <xf numFmtId="0" fontId="8" fillId="0" borderId="3" xfId="0" applyFont="1" applyFill="1" applyBorder="1" applyAlignment="1" applyProtection="1">
      <alignment horizontal="left" vertical="top" wrapText="1"/>
    </xf>
    <xf numFmtId="0" fontId="8" fillId="0" borderId="5" xfId="0" applyFont="1" applyFill="1" applyBorder="1" applyAlignment="1" applyProtection="1">
      <alignment horizontal="left" vertical="top" wrapText="1"/>
    </xf>
    <xf numFmtId="0" fontId="12" fillId="0" borderId="3" xfId="0" applyFont="1" applyFill="1" applyBorder="1" applyAlignment="1" applyProtection="1">
      <alignment horizontal="left" vertical="top"/>
    </xf>
    <xf numFmtId="0" fontId="12" fillId="0" borderId="5" xfId="0" applyFont="1" applyFill="1" applyBorder="1" applyAlignment="1" applyProtection="1">
      <alignment horizontal="left" vertical="top"/>
    </xf>
    <xf numFmtId="0" fontId="10" fillId="0" borderId="6" xfId="0" applyFont="1" applyFill="1" applyBorder="1" applyAlignment="1" applyProtection="1">
      <alignment horizontal="left" vertical="top" wrapText="1"/>
    </xf>
    <xf numFmtId="0" fontId="10" fillId="0" borderId="9" xfId="0" applyFont="1" applyFill="1" applyBorder="1" applyAlignment="1" applyProtection="1">
      <alignment horizontal="left" vertical="top" wrapText="1"/>
    </xf>
    <xf numFmtId="0" fontId="8" fillId="0" borderId="18" xfId="0" applyFont="1" applyFill="1" applyBorder="1" applyAlignment="1" applyProtection="1">
      <alignment horizontal="left" vertical="center" wrapText="1"/>
      <protection locked="0"/>
    </xf>
    <xf numFmtId="0" fontId="8" fillId="0" borderId="19" xfId="0" applyFont="1" applyFill="1" applyBorder="1" applyAlignment="1" applyProtection="1">
      <alignment horizontal="left" vertical="center" wrapText="1"/>
      <protection locked="0"/>
    </xf>
    <xf numFmtId="0" fontId="8" fillId="0" borderId="20" xfId="0" applyFont="1" applyFill="1" applyBorder="1" applyAlignment="1" applyProtection="1">
      <alignment horizontal="left" vertical="center" wrapText="1"/>
      <protection locked="0"/>
    </xf>
    <xf numFmtId="0" fontId="9" fillId="3" borderId="3" xfId="0" applyFont="1" applyFill="1" applyBorder="1" applyAlignment="1" applyProtection="1">
      <alignment horizontal="center" vertical="center"/>
    </xf>
    <xf numFmtId="0" fontId="9" fillId="3" borderId="2" xfId="0" applyFont="1" applyFill="1" applyBorder="1" applyAlignment="1" applyProtection="1">
      <alignment horizontal="center" vertical="center"/>
    </xf>
    <xf numFmtId="0" fontId="9" fillId="3" borderId="5" xfId="0" applyFont="1" applyFill="1" applyBorder="1" applyAlignment="1" applyProtection="1">
      <alignment horizontal="center" vertical="center"/>
    </xf>
    <xf numFmtId="0" fontId="8" fillId="0" borderId="11" xfId="0" applyFont="1" applyFill="1" applyBorder="1" applyAlignment="1" applyProtection="1">
      <alignment horizontal="left" vertical="center"/>
    </xf>
    <xf numFmtId="0" fontId="8" fillId="0" borderId="10" xfId="0" applyFont="1" applyFill="1" applyBorder="1" applyAlignment="1" applyProtection="1">
      <alignment horizontal="left" vertical="center"/>
    </xf>
    <xf numFmtId="0" fontId="8" fillId="0" borderId="3" xfId="0" applyFont="1" applyFill="1" applyBorder="1" applyAlignment="1" applyProtection="1">
      <alignment horizontal="left" vertical="center"/>
      <protection locked="0"/>
    </xf>
    <xf numFmtId="0" fontId="8" fillId="0" borderId="3" xfId="0" applyFont="1" applyFill="1" applyBorder="1" applyAlignment="1" applyProtection="1">
      <alignment horizontal="left" vertical="center" wrapText="1"/>
      <protection locked="0"/>
    </xf>
    <xf numFmtId="0" fontId="12" fillId="0" borderId="9" xfId="0" applyFont="1" applyFill="1" applyBorder="1" applyAlignment="1" applyProtection="1">
      <alignment horizontal="left" vertical="top"/>
    </xf>
    <xf numFmtId="0" fontId="12" fillId="0" borderId="16" xfId="0" applyFont="1" applyFill="1" applyBorder="1" applyAlignment="1" applyProtection="1">
      <alignment horizontal="left" vertical="top"/>
    </xf>
    <xf numFmtId="0" fontId="21" fillId="0" borderId="21" xfId="0" applyFont="1" applyFill="1" applyBorder="1" applyAlignment="1" applyProtection="1">
      <alignment horizontal="left" vertical="top"/>
    </xf>
    <xf numFmtId="0" fontId="21" fillId="0" borderId="22" xfId="0" applyFont="1" applyFill="1" applyBorder="1" applyAlignment="1" applyProtection="1">
      <alignment horizontal="left" vertical="top"/>
    </xf>
    <xf numFmtId="0" fontId="18" fillId="0" borderId="0" xfId="0" applyFont="1" applyFill="1" applyBorder="1" applyAlignment="1" applyProtection="1">
      <alignment horizontal="left" vertical="center"/>
    </xf>
    <xf numFmtId="0" fontId="9" fillId="3" borderId="4" xfId="0" applyFont="1" applyFill="1" applyBorder="1" applyAlignment="1" applyProtection="1">
      <alignment horizontal="center" vertical="center"/>
    </xf>
    <xf numFmtId="0" fontId="22" fillId="0" borderId="4" xfId="0" applyFont="1" applyFill="1" applyBorder="1" applyAlignment="1" applyProtection="1">
      <alignment horizontal="left" vertical="top"/>
    </xf>
    <xf numFmtId="0" fontId="8" fillId="0" borderId="4" xfId="0" applyFont="1" applyFill="1" applyBorder="1" applyAlignment="1" applyProtection="1">
      <alignment horizontal="left" vertical="center" wrapText="1"/>
    </xf>
    <xf numFmtId="0" fontId="8" fillId="0" borderId="4" xfId="0" applyFont="1" applyFill="1" applyBorder="1" applyAlignment="1" applyProtection="1">
      <alignment horizontal="left" vertical="center"/>
    </xf>
    <xf numFmtId="0" fontId="8" fillId="0" borderId="4" xfId="0" applyFont="1" applyFill="1" applyBorder="1" applyAlignment="1" applyProtection="1">
      <alignment horizontal="center" vertical="center" textRotation="255" wrapText="1"/>
    </xf>
    <xf numFmtId="0" fontId="8" fillId="0" borderId="4" xfId="0" applyFont="1" applyFill="1" applyBorder="1" applyAlignment="1" applyProtection="1">
      <alignment horizontal="center" vertical="center" textRotation="255"/>
    </xf>
    <xf numFmtId="0" fontId="8" fillId="0" borderId="9" xfId="0" applyFont="1" applyFill="1" applyBorder="1" applyAlignment="1" applyProtection="1">
      <alignment horizontal="left" vertical="center" wrapText="1"/>
      <protection locked="0"/>
    </xf>
    <xf numFmtId="0" fontId="8" fillId="0" borderId="14" xfId="0" applyFont="1" applyFill="1" applyBorder="1" applyAlignment="1" applyProtection="1">
      <alignment horizontal="left" vertical="center" wrapText="1"/>
      <protection locked="0"/>
    </xf>
    <xf numFmtId="0" fontId="8" fillId="0" borderId="16" xfId="0" applyFont="1" applyFill="1" applyBorder="1" applyAlignment="1" applyProtection="1">
      <alignment horizontal="left" vertical="center" wrapText="1"/>
      <protection locked="0"/>
    </xf>
    <xf numFmtId="0" fontId="10" fillId="2" borderId="11" xfId="0" applyFont="1" applyFill="1" applyBorder="1" applyAlignment="1" applyProtection="1">
      <alignment horizontal="left" vertical="top"/>
    </xf>
    <xf numFmtId="0" fontId="8" fillId="2" borderId="10" xfId="0" applyFont="1" applyFill="1" applyBorder="1" applyAlignment="1" applyProtection="1">
      <alignment horizontal="left" vertical="top"/>
    </xf>
    <xf numFmtId="0" fontId="8" fillId="0" borderId="27" xfId="0" applyFont="1" applyFill="1" applyBorder="1" applyAlignment="1" applyProtection="1">
      <alignment horizontal="left" vertical="center"/>
      <protection locked="0"/>
    </xf>
    <xf numFmtId="0" fontId="8" fillId="0" borderId="28" xfId="0" applyFont="1" applyFill="1" applyBorder="1" applyAlignment="1" applyProtection="1">
      <alignment horizontal="left" vertical="center"/>
      <protection locked="0"/>
    </xf>
    <xf numFmtId="0" fontId="8" fillId="0" borderId="26" xfId="0" applyFont="1" applyFill="1" applyBorder="1" applyAlignment="1" applyProtection="1">
      <alignment horizontal="left" vertical="center"/>
    </xf>
    <xf numFmtId="0" fontId="8" fillId="0" borderId="29" xfId="0" applyFont="1" applyFill="1" applyBorder="1" applyAlignment="1" applyProtection="1">
      <alignment horizontal="left" vertical="center"/>
    </xf>
    <xf numFmtId="0" fontId="8" fillId="0" borderId="30" xfId="0" applyFont="1" applyFill="1" applyBorder="1" applyAlignment="1" applyProtection="1">
      <alignment horizontal="left" vertical="center"/>
    </xf>
    <xf numFmtId="0" fontId="13" fillId="0" borderId="6" xfId="0" applyFont="1" applyFill="1" applyBorder="1" applyAlignment="1" applyProtection="1">
      <alignment horizontal="center" vertical="center"/>
    </xf>
    <xf numFmtId="0" fontId="13" fillId="0" borderId="7" xfId="0" applyFont="1" applyFill="1" applyBorder="1" applyAlignment="1" applyProtection="1">
      <alignment horizontal="center" vertical="center"/>
    </xf>
    <xf numFmtId="0" fontId="13" fillId="0" borderId="17" xfId="0" applyFont="1" applyFill="1" applyBorder="1" applyAlignment="1" applyProtection="1">
      <alignment horizontal="center" vertical="center"/>
    </xf>
    <xf numFmtId="0" fontId="23" fillId="0" borderId="9" xfId="0" applyFont="1" applyFill="1" applyBorder="1" applyAlignment="1" applyProtection="1">
      <alignment horizontal="center" vertical="center" wrapText="1"/>
    </xf>
    <xf numFmtId="0" fontId="21" fillId="0" borderId="14" xfId="0" applyFont="1" applyFill="1" applyBorder="1" applyAlignment="1" applyProtection="1">
      <alignment horizontal="center" vertical="center" wrapText="1"/>
    </xf>
    <xf numFmtId="0" fontId="20" fillId="0" borderId="14" xfId="0" applyFont="1" applyFill="1" applyBorder="1" applyAlignment="1" applyProtection="1">
      <alignment horizontal="center" vertical="center"/>
    </xf>
    <xf numFmtId="0" fontId="20" fillId="0" borderId="16" xfId="0" applyFont="1" applyFill="1" applyBorder="1" applyAlignment="1" applyProtection="1">
      <alignment horizontal="center" vertical="center"/>
    </xf>
    <xf numFmtId="0" fontId="8" fillId="0" borderId="11" xfId="0" applyFont="1" applyFill="1" applyBorder="1" applyAlignment="1" applyProtection="1">
      <alignment horizontal="left" vertical="center"/>
      <protection locked="0"/>
    </xf>
    <xf numFmtId="0" fontId="18" fillId="0" borderId="31" xfId="0" applyFont="1" applyFill="1" applyBorder="1" applyAlignment="1" applyProtection="1">
      <alignment horizontal="left" vertical="center"/>
      <protection locked="0"/>
    </xf>
    <xf numFmtId="0" fontId="10" fillId="0" borderId="3" xfId="0" applyFont="1" applyFill="1" applyBorder="1" applyAlignment="1" applyProtection="1">
      <alignment horizontal="left" vertical="center"/>
    </xf>
    <xf numFmtId="0" fontId="10" fillId="0" borderId="2" xfId="0" applyFont="1" applyFill="1" applyBorder="1" applyAlignment="1" applyProtection="1">
      <alignment horizontal="left" vertical="center"/>
    </xf>
    <xf numFmtId="0" fontId="10" fillId="0" borderId="32" xfId="0" applyFont="1" applyFill="1" applyBorder="1" applyAlignment="1" applyProtection="1">
      <alignment horizontal="left" vertical="center"/>
    </xf>
    <xf numFmtId="0" fontId="19" fillId="0" borderId="0" xfId="0" applyFont="1" applyFill="1" applyAlignment="1" applyProtection="1">
      <alignment horizontal="center" vertical="center"/>
    </xf>
    <xf numFmtId="0" fontId="20" fillId="0" borderId="0" xfId="0" applyFont="1" applyFill="1" applyAlignment="1" applyProtection="1">
      <alignment horizontal="center" vertical="center"/>
    </xf>
    <xf numFmtId="0" fontId="10" fillId="0" borderId="33" xfId="0" applyFont="1" applyFill="1" applyBorder="1" applyAlignment="1" applyProtection="1">
      <alignment horizontal="left" vertical="center"/>
    </xf>
    <xf numFmtId="0" fontId="10" fillId="0" borderId="34" xfId="0" applyFont="1" applyFill="1" applyBorder="1" applyAlignment="1" applyProtection="1">
      <alignment horizontal="left" vertical="center"/>
    </xf>
    <xf numFmtId="0" fontId="10" fillId="0" borderId="35" xfId="0" applyFont="1" applyFill="1" applyBorder="1" applyAlignment="1" applyProtection="1">
      <alignment horizontal="left" vertical="center"/>
    </xf>
    <xf numFmtId="0" fontId="8" fillId="0" borderId="5" xfId="0" applyFont="1" applyFill="1" applyBorder="1" applyAlignment="1" applyProtection="1">
      <alignment horizontal="left" vertical="center"/>
    </xf>
    <xf numFmtId="0" fontId="8" fillId="0" borderId="36" xfId="0" applyFont="1" applyFill="1" applyBorder="1" applyAlignment="1" applyProtection="1">
      <alignment horizontal="left" vertical="center"/>
    </xf>
    <xf numFmtId="0" fontId="8" fillId="0" borderId="23" xfId="0" applyFont="1" applyFill="1" applyBorder="1" applyAlignment="1" applyProtection="1">
      <alignment horizontal="left" vertical="center"/>
    </xf>
    <xf numFmtId="0" fontId="8" fillId="0" borderId="24" xfId="0" applyFont="1" applyFill="1" applyBorder="1" applyAlignment="1" applyProtection="1">
      <alignment horizontal="left" vertical="center"/>
    </xf>
    <xf numFmtId="0" fontId="8" fillId="0" borderId="25" xfId="0" applyFont="1" applyFill="1" applyBorder="1" applyAlignment="1" applyProtection="1">
      <alignment horizontal="left" vertical="center"/>
    </xf>
  </cellXfs>
  <cellStyles count="1">
    <cellStyle name="標準" xfId="0" builtinId="0"/>
  </cellStyles>
  <dxfs count="16">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S$9" lockText="1"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Radio" checked="Checked" firstButton="1" fmlaLink="$S$27"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Radio" checked="Checked" firstButton="1" fmlaLink="$R$36"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checked="Checked" firstButton="1" fmlaLink="$R$37"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Radio" checked="Checked" firstButton="1" fmlaLink="$S$14" lockText="1" noThreeD="1"/>
</file>

<file path=xl/ctrlProps/ctrlProp20.xml><?xml version="1.0" encoding="utf-8"?>
<formControlPr xmlns="http://schemas.microsoft.com/office/spreadsheetml/2009/9/main" objectType="Radio" checked="Checked" firstButton="1" fmlaLink="$R$38"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checked="Checked" firstButton="1" fmlaLink="$S$18"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Radio" checked="Checked" firstButton="1" fmlaLink="$S$23"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Radio" checked="Checked" firstButton="1" fmlaLink="$S$25"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771525</xdr:colOff>
          <xdr:row>8</xdr:row>
          <xdr:rowOff>28575</xdr:rowOff>
        </xdr:from>
        <xdr:to>
          <xdr:col>2</xdr:col>
          <xdr:colOff>1028700</xdr:colOff>
          <xdr:row>8</xdr:row>
          <xdr:rowOff>333375</xdr:rowOff>
        </xdr:to>
        <xdr:sp macro="" textlink="">
          <xdr:nvSpPr>
            <xdr:cNvPr id="2519" name="承諾チェックボックス" hidden="1">
              <a:extLst>
                <a:ext uri="{63B3BB69-23CF-44E3-9099-C40C66FF867C}">
                  <a14:compatExt spid="_x0000_s2519"/>
                </a:ext>
                <a:ext uri="{FF2B5EF4-FFF2-40B4-BE49-F238E27FC236}">
                  <a16:creationId xmlns:a16="http://schemas.microsoft.com/office/drawing/2014/main" id="{00000000-0008-0000-0000-0000D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63500</xdr:colOff>
      <xdr:row>7</xdr:row>
      <xdr:rowOff>92074</xdr:rowOff>
    </xdr:from>
    <xdr:to>
      <xdr:col>11</xdr:col>
      <xdr:colOff>1428749</xdr:colOff>
      <xdr:row>8</xdr:row>
      <xdr:rowOff>743</xdr:rowOff>
    </xdr:to>
    <xdr:sp macro="" textlink="">
      <xdr:nvSpPr>
        <xdr:cNvPr id="3" name="重要事項">
          <a:extLst>
            <a:ext uri="{FF2B5EF4-FFF2-40B4-BE49-F238E27FC236}">
              <a16:creationId xmlns:a16="http://schemas.microsoft.com/office/drawing/2014/main" id="{00000000-0008-0000-0000-000003000000}"/>
            </a:ext>
          </a:extLst>
        </xdr:cNvPr>
        <xdr:cNvSpPr txBox="1"/>
      </xdr:nvSpPr>
      <xdr:spPr>
        <a:xfrm>
          <a:off x="63500" y="1492249"/>
          <a:ext cx="8070849" cy="41568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kumimoji="1" lang="en-US" altLang="ja-JP" sz="1050" b="1">
              <a:solidFill>
                <a:srgbClr val="FF0000"/>
              </a:solidFill>
              <a:latin typeface="ＭＳ ゴシック" panose="020B0609070205080204" pitchFamily="49" charset="-128"/>
              <a:ea typeface="ＭＳ ゴシック" panose="020B0609070205080204" pitchFamily="49" charset="-128"/>
            </a:rPr>
            <a:t>【</a:t>
          </a:r>
          <a:r>
            <a:rPr kumimoji="1" lang="ja-JP" altLang="en-US" sz="1050" b="1">
              <a:solidFill>
                <a:srgbClr val="FF0000"/>
              </a:solidFill>
              <a:latin typeface="ＭＳ ゴシック" panose="020B0609070205080204" pitchFamily="49" charset="-128"/>
              <a:ea typeface="ＭＳ ゴシック" panose="020B0609070205080204" pitchFamily="49" charset="-128"/>
            </a:rPr>
            <a:t>重要</a:t>
          </a:r>
          <a:r>
            <a:rPr kumimoji="1" lang="en-US" altLang="ja-JP" sz="1050" b="1">
              <a:solidFill>
                <a:srgbClr val="FF0000"/>
              </a:solidFill>
              <a:latin typeface="ＭＳ ゴシック" panose="020B0609070205080204" pitchFamily="49" charset="-128"/>
              <a:ea typeface="ＭＳ ゴシック" panose="020B0609070205080204" pitchFamily="49" charset="-128"/>
            </a:rPr>
            <a:t>】</a:t>
          </a:r>
          <a:r>
            <a:rPr kumimoji="1" lang="ja-JP" altLang="en-US" sz="1050" b="1">
              <a:solidFill>
                <a:srgbClr val="FF0000"/>
              </a:solidFill>
              <a:latin typeface="ＭＳ ゴシック" panose="020B0609070205080204" pitchFamily="49" charset="-128"/>
              <a:ea typeface="ＭＳ ゴシック" panose="020B0609070205080204" pitchFamily="49" charset="-128"/>
            </a:rPr>
            <a:t>この登録票の提出をもって、下記の事項に承諾したと見なしますので、よくご確認の上、チェックしてください。</a:t>
          </a:r>
        </a:p>
        <a:p>
          <a:pPr>
            <a:lnSpc>
              <a:spcPts val="1000"/>
            </a:lnSpc>
          </a:pPr>
          <a:endParaRPr kumimoji="1" lang="ja-JP" altLang="en-US" sz="900">
            <a:latin typeface="ＭＳ ゴシック" panose="020B0609070205080204" pitchFamily="49" charset="-128"/>
            <a:ea typeface="ＭＳ ゴシック" panose="020B0609070205080204" pitchFamily="49" charset="-128"/>
          </a:endParaRPr>
        </a:p>
        <a:p>
          <a:pPr>
            <a:lnSpc>
              <a:spcPts val="1000"/>
            </a:lnSpc>
          </a:pPr>
          <a:r>
            <a:rPr kumimoji="1" lang="ja-JP" altLang="en-US" sz="900" b="1">
              <a:latin typeface="ＭＳ ゴシック" panose="020B0609070205080204" pitchFamily="49" charset="-128"/>
              <a:ea typeface="ＭＳ ゴシック" panose="020B0609070205080204" pitchFamily="49" charset="-128"/>
            </a:rPr>
            <a:t>１　この登録票に記載された情報は、青森県総合社会教育センター（以下「センター」という。）学習情報提供事業における指導者人材情報として登録されます。</a:t>
          </a:r>
          <a:endParaRPr kumimoji="1" lang="en-US" altLang="ja-JP" sz="900" b="1">
            <a:latin typeface="ＭＳ ゴシック" panose="020B0609070205080204" pitchFamily="49" charset="-128"/>
            <a:ea typeface="ＭＳ ゴシック" panose="020B0609070205080204" pitchFamily="49" charset="-128"/>
          </a:endParaRPr>
        </a:p>
        <a:p>
          <a:pPr>
            <a:lnSpc>
              <a:spcPts val="1000"/>
            </a:lnSpc>
          </a:pPr>
          <a:endParaRPr kumimoji="1" lang="en-US" altLang="ja-JP" sz="900" b="1">
            <a:latin typeface="ＭＳ ゴシック" panose="020B0609070205080204" pitchFamily="49" charset="-128"/>
            <a:ea typeface="ＭＳ ゴシック" panose="020B0609070205080204" pitchFamily="49" charset="-128"/>
          </a:endParaRPr>
        </a:p>
        <a:p>
          <a:pPr>
            <a:lnSpc>
              <a:spcPts val="1000"/>
            </a:lnSpc>
          </a:pPr>
          <a:r>
            <a:rPr kumimoji="1" lang="ja-JP" altLang="en-US" sz="900" b="1">
              <a:latin typeface="ＭＳ ゴシック" panose="020B0609070205080204" pitchFamily="49" charset="-128"/>
              <a:ea typeface="ＭＳ ゴシック" panose="020B0609070205080204" pitchFamily="49" charset="-128"/>
            </a:rPr>
            <a:t>２　登録対象は、原則として、青森県内に在住または在勤しており、各分野・領域について専門性を有し、生涯学習の指導者として活動をする意欲のある方です。</a:t>
          </a:r>
          <a:endParaRPr kumimoji="1" lang="en-US" altLang="ja-JP" sz="900" b="1">
            <a:latin typeface="ＭＳ ゴシック" panose="020B0609070205080204" pitchFamily="49" charset="-128"/>
            <a:ea typeface="ＭＳ ゴシック" panose="020B0609070205080204" pitchFamily="49" charset="-128"/>
          </a:endParaRPr>
        </a:p>
        <a:p>
          <a:pPr>
            <a:lnSpc>
              <a:spcPts val="1000"/>
            </a:lnSpc>
          </a:pPr>
          <a:endParaRPr kumimoji="1" lang="ja-JP" altLang="en-US" sz="900" b="1">
            <a:latin typeface="ＭＳ ゴシック" panose="020B0609070205080204" pitchFamily="49" charset="-128"/>
            <a:ea typeface="ＭＳ ゴシック" panose="020B0609070205080204" pitchFamily="49" charset="-128"/>
          </a:endParaRPr>
        </a:p>
        <a:p>
          <a:pPr>
            <a:lnSpc>
              <a:spcPts val="1100"/>
            </a:lnSpc>
          </a:pPr>
          <a:r>
            <a:rPr kumimoji="1" lang="ja-JP" altLang="en-US" sz="900" b="1">
              <a:latin typeface="ＭＳ ゴシック" panose="020B0609070205080204" pitchFamily="49" charset="-128"/>
              <a:ea typeface="ＭＳ ゴシック" panose="020B0609070205080204" pitchFamily="49" charset="-128"/>
            </a:rPr>
            <a:t>３　次に該当する事項が記載された登録票は、受理できない場合があります。また、登録後、登録事項が次のいずれかに該当することが分かったときは、事前に登録者に通知することなく、その記載について修正または消去させていただくか、あるいは登録の削除をさせていただく場合があります。</a:t>
          </a:r>
        </a:p>
        <a:p>
          <a:pPr>
            <a:lnSpc>
              <a:spcPts val="1000"/>
            </a:lnSpc>
          </a:pPr>
          <a:r>
            <a:rPr kumimoji="1" lang="ja-JP" altLang="en-US" sz="900" b="1">
              <a:latin typeface="ＭＳ ゴシック" panose="020B0609070205080204" pitchFamily="49" charset="-128"/>
              <a:ea typeface="ＭＳ ゴシック" panose="020B0609070205080204" pitchFamily="49" charset="-128"/>
            </a:rPr>
            <a:t>　ア　県民の学習活動を支援する目的でない情報　　イ　政治、宗教、その他公共性・公益性を損なう恐れがある情報</a:t>
          </a:r>
        </a:p>
        <a:p>
          <a:pPr>
            <a:lnSpc>
              <a:spcPts val="1000"/>
            </a:lnSpc>
          </a:pPr>
          <a:r>
            <a:rPr kumimoji="1" lang="ja-JP" altLang="en-US" sz="900" b="1">
              <a:latin typeface="ＭＳ ゴシック" panose="020B0609070205080204" pitchFamily="49" charset="-128"/>
              <a:ea typeface="ＭＳ ゴシック" panose="020B0609070205080204" pitchFamily="49" charset="-128"/>
            </a:rPr>
            <a:t>　ウ　営利性の強い情報　　　　　　　　　　　　　エ　公序良俗に反する情報</a:t>
          </a:r>
        </a:p>
        <a:p>
          <a:pPr>
            <a:lnSpc>
              <a:spcPts val="1100"/>
            </a:lnSpc>
          </a:pPr>
          <a:r>
            <a:rPr kumimoji="1" lang="ja-JP" altLang="en-US" sz="900" b="1">
              <a:latin typeface="ＭＳ ゴシック" panose="020B0609070205080204" pitchFamily="49" charset="-128"/>
              <a:ea typeface="ＭＳ ゴシック" panose="020B0609070205080204" pitchFamily="49" charset="-128"/>
            </a:rPr>
            <a:t>　オ　虚偽若しくは不正確な情報　　　　　　　　　カ　その他青森県総合社会教育センター所長が不適当と認める情報</a:t>
          </a:r>
          <a:endParaRPr kumimoji="1" lang="en-US" altLang="ja-JP" sz="900" b="1">
            <a:latin typeface="ＭＳ ゴシック" panose="020B0609070205080204" pitchFamily="49" charset="-128"/>
            <a:ea typeface="ＭＳ ゴシック" panose="020B0609070205080204" pitchFamily="49" charset="-128"/>
          </a:endParaRPr>
        </a:p>
        <a:p>
          <a:pPr>
            <a:lnSpc>
              <a:spcPts val="1000"/>
            </a:lnSpc>
          </a:pPr>
          <a:endParaRPr kumimoji="1" lang="ja-JP" altLang="en-US" sz="900" b="1">
            <a:latin typeface="ＭＳ ゴシック" panose="020B0609070205080204" pitchFamily="49" charset="-128"/>
            <a:ea typeface="ＭＳ ゴシック" panose="020B0609070205080204" pitchFamily="49" charset="-128"/>
          </a:endParaRPr>
        </a:p>
        <a:p>
          <a:pPr>
            <a:lnSpc>
              <a:spcPts val="1100"/>
            </a:lnSpc>
          </a:pPr>
          <a:r>
            <a:rPr kumimoji="1" lang="ja-JP" altLang="en-US" sz="900" b="1">
              <a:latin typeface="ＭＳ ゴシック" panose="020B0609070205080204" pitchFamily="49" charset="-128"/>
              <a:ea typeface="ＭＳ ゴシック" panose="020B0609070205080204" pitchFamily="49" charset="-128"/>
            </a:rPr>
            <a:t>４　「１登録者情報」で「公開」と記載・選択された項目及び、「２指導内容等」で記載された項目の全ては、青森県学習情報提供サイト「ありすネット」（</a:t>
          </a:r>
          <a:r>
            <a:rPr kumimoji="1" lang="en-US" altLang="ja-JP" sz="900" b="1">
              <a:latin typeface="ＭＳ ゴシック" panose="020B0609070205080204" pitchFamily="49" charset="-128"/>
              <a:ea typeface="ＭＳ ゴシック" panose="020B0609070205080204" pitchFamily="49" charset="-128"/>
            </a:rPr>
            <a:t>https://www.alis.pref.aomori.lg.jp/doc</a:t>
          </a:r>
          <a:r>
            <a:rPr kumimoji="1" lang="ja-JP" altLang="en-US" sz="900" b="1">
              <a:latin typeface="ＭＳ ゴシック" panose="020B0609070205080204" pitchFamily="49" charset="-128"/>
              <a:ea typeface="ＭＳ ゴシック" panose="020B0609070205080204" pitchFamily="49" charset="-128"/>
            </a:rPr>
            <a:t>）上で公開されます。また、このとき、連絡先を全て「非公開」とした場合は、センターを連絡先として表示します。これにより、指導者をお探しの方からセンターへ問合せがあった場合は、その利用目的等を確認した上で、連絡先等の必要な情報を提供します。</a:t>
          </a:r>
          <a:endParaRPr kumimoji="1" lang="en-US" altLang="ja-JP" sz="900" b="1">
            <a:latin typeface="ＭＳ ゴシック" panose="020B0609070205080204" pitchFamily="49" charset="-128"/>
            <a:ea typeface="ＭＳ ゴシック" panose="020B0609070205080204" pitchFamily="49" charset="-128"/>
          </a:endParaRPr>
        </a:p>
        <a:p>
          <a:pPr>
            <a:lnSpc>
              <a:spcPts val="1000"/>
            </a:lnSpc>
          </a:pPr>
          <a:endParaRPr kumimoji="1" lang="ja-JP" altLang="en-US" sz="900" b="1">
            <a:latin typeface="ＭＳ ゴシック" panose="020B0609070205080204" pitchFamily="49" charset="-128"/>
            <a:ea typeface="ＭＳ ゴシック" panose="020B0609070205080204" pitchFamily="49" charset="-128"/>
          </a:endParaRPr>
        </a:p>
        <a:p>
          <a:pPr>
            <a:lnSpc>
              <a:spcPts val="1000"/>
            </a:lnSpc>
          </a:pPr>
          <a:r>
            <a:rPr kumimoji="1" lang="ja-JP" altLang="en-US" sz="900" b="1">
              <a:latin typeface="ＭＳ ゴシック" panose="020B0609070205080204" pitchFamily="49" charset="-128"/>
              <a:ea typeface="ＭＳ ゴシック" panose="020B0609070205080204" pitchFamily="49" charset="-128"/>
            </a:rPr>
            <a:t>５　登録された情報は、生涯学習の推進を目的とする場合にのみ、口頭、文書、</a:t>
          </a:r>
          <a:r>
            <a:rPr kumimoji="1" lang="en-US" altLang="ja-JP" sz="900" b="1">
              <a:latin typeface="ＭＳ ゴシック" panose="020B0609070205080204" pitchFamily="49" charset="-128"/>
              <a:ea typeface="ＭＳ ゴシック" panose="020B0609070205080204" pitchFamily="49" charset="-128"/>
            </a:rPr>
            <a:t>FAX</a:t>
          </a:r>
          <a:r>
            <a:rPr kumimoji="1" lang="ja-JP" altLang="en-US" sz="900" b="1">
              <a:latin typeface="ＭＳ ゴシック" panose="020B0609070205080204" pitchFamily="49" charset="-128"/>
              <a:ea typeface="ＭＳ ゴシック" panose="020B0609070205080204" pitchFamily="49" charset="-128"/>
            </a:rPr>
            <a:t>、</a:t>
          </a:r>
          <a:r>
            <a:rPr kumimoji="1" lang="en-US" altLang="ja-JP" sz="900" b="1">
              <a:latin typeface="ＭＳ ゴシック" panose="020B0609070205080204" pitchFamily="49" charset="-128"/>
              <a:ea typeface="ＭＳ ゴシック" panose="020B0609070205080204" pitchFamily="49" charset="-128"/>
            </a:rPr>
            <a:t>E</a:t>
          </a:r>
          <a:r>
            <a:rPr kumimoji="1" lang="ja-JP" altLang="en-US" sz="900" b="1">
              <a:latin typeface="ＭＳ ゴシック" panose="020B0609070205080204" pitchFamily="49" charset="-128"/>
              <a:ea typeface="ＭＳ ゴシック" panose="020B0609070205080204" pitchFamily="49" charset="-128"/>
            </a:rPr>
            <a:t>メールまたは印刷物の配布などの手段により、県の他機関や、各市町村教育委員会等の公共機関へ情報提供する場合があります。</a:t>
          </a:r>
          <a:endParaRPr kumimoji="1" lang="en-US" altLang="ja-JP" sz="900" b="1">
            <a:latin typeface="ＭＳ ゴシック" panose="020B0609070205080204" pitchFamily="49" charset="-128"/>
            <a:ea typeface="ＭＳ ゴシック" panose="020B0609070205080204" pitchFamily="49" charset="-128"/>
          </a:endParaRPr>
        </a:p>
        <a:p>
          <a:pPr>
            <a:lnSpc>
              <a:spcPts val="1100"/>
            </a:lnSpc>
          </a:pPr>
          <a:endParaRPr kumimoji="1" lang="en-US" altLang="ja-JP" sz="900" b="1">
            <a:latin typeface="ＭＳ ゴシック" panose="020B0609070205080204" pitchFamily="49" charset="-128"/>
            <a:ea typeface="ＭＳ ゴシック" panose="020B0609070205080204" pitchFamily="49" charset="-128"/>
          </a:endParaRPr>
        </a:p>
        <a:p>
          <a:pPr>
            <a:lnSpc>
              <a:spcPts val="1100"/>
            </a:lnSpc>
          </a:pPr>
          <a:r>
            <a:rPr kumimoji="1" lang="ja-JP" altLang="en-US" sz="900" b="1">
              <a:latin typeface="ＭＳ ゴシック" panose="020B0609070205080204" pitchFamily="49" charset="-128"/>
              <a:ea typeface="ＭＳ ゴシック" panose="020B0609070205080204" pitchFamily="49" charset="-128"/>
            </a:rPr>
            <a:t>６　登録者についての情報提供を受けた方と当該登録者との交渉・契約などについては、当事者の責任において直接行うこととし、その交渉・契約によって村外等が生じた場合、センターでは一切の責任を負いません。</a:t>
          </a:r>
          <a:endParaRPr kumimoji="1" lang="en-US" altLang="ja-JP" sz="900" b="1">
            <a:latin typeface="ＭＳ ゴシック" panose="020B0609070205080204" pitchFamily="49" charset="-128"/>
            <a:ea typeface="ＭＳ ゴシック" panose="020B0609070205080204" pitchFamily="49" charset="-128"/>
          </a:endParaRPr>
        </a:p>
        <a:p>
          <a:pPr>
            <a:lnSpc>
              <a:spcPts val="1100"/>
            </a:lnSpc>
          </a:pPr>
          <a:endParaRPr kumimoji="1" lang="ja-JP" altLang="en-US" sz="900" b="1">
            <a:latin typeface="ＭＳ ゴシック" panose="020B0609070205080204" pitchFamily="49" charset="-128"/>
            <a:ea typeface="ＭＳ ゴシック" panose="020B0609070205080204" pitchFamily="49" charset="-128"/>
          </a:endParaRPr>
        </a:p>
        <a:p>
          <a:pPr>
            <a:lnSpc>
              <a:spcPts val="1100"/>
            </a:lnSpc>
          </a:pPr>
          <a:r>
            <a:rPr kumimoji="1" lang="ja-JP" altLang="en-US" sz="900" b="1">
              <a:latin typeface="ＭＳ ゴシック" panose="020B0609070205080204" pitchFamily="49" charset="-128"/>
              <a:ea typeface="ＭＳ ゴシック" panose="020B0609070205080204" pitchFamily="49" charset="-128"/>
            </a:rPr>
            <a:t>７　登録内容を変更する場合や、登録を削除する場合は、センター事務局へご連絡ください。</a:t>
          </a:r>
        </a:p>
        <a:p>
          <a:pPr>
            <a:lnSpc>
              <a:spcPts val="1000"/>
            </a:lnSpc>
          </a:pPr>
          <a:endParaRPr kumimoji="1" lang="ja-JP" altLang="en-US" sz="90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196344</xdr:colOff>
      <xdr:row>7</xdr:row>
      <xdr:rowOff>1409701</xdr:rowOff>
    </xdr:from>
    <xdr:to>
      <xdr:col>11</xdr:col>
      <xdr:colOff>200025</xdr:colOff>
      <xdr:row>7</xdr:row>
      <xdr:rowOff>1819276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96344" y="2809876"/>
          <a:ext cx="6985506" cy="4191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11</xdr:col>
          <xdr:colOff>114300</xdr:colOff>
          <xdr:row>13</xdr:row>
          <xdr:rowOff>38100</xdr:rowOff>
        </xdr:from>
        <xdr:to>
          <xdr:col>11</xdr:col>
          <xdr:colOff>685800</xdr:colOff>
          <xdr:row>13</xdr:row>
          <xdr:rowOff>276225</xdr:rowOff>
        </xdr:to>
        <xdr:sp macro="" textlink="">
          <xdr:nvSpPr>
            <xdr:cNvPr id="2832" name="氏名非公開" hidden="1">
              <a:extLst>
                <a:ext uri="{63B3BB69-23CF-44E3-9099-C40C66FF867C}">
                  <a14:compatExt spid="_x0000_s2832"/>
                </a:ext>
                <a:ext uri="{FF2B5EF4-FFF2-40B4-BE49-F238E27FC236}">
                  <a16:creationId xmlns:a16="http://schemas.microsoft.com/office/drawing/2014/main" id="{00000000-0008-0000-0000-00001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公開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723900</xdr:colOff>
          <xdr:row>13</xdr:row>
          <xdr:rowOff>38100</xdr:rowOff>
        </xdr:from>
        <xdr:to>
          <xdr:col>11</xdr:col>
          <xdr:colOff>1362075</xdr:colOff>
          <xdr:row>13</xdr:row>
          <xdr:rowOff>276225</xdr:rowOff>
        </xdr:to>
        <xdr:sp macro="" textlink="">
          <xdr:nvSpPr>
            <xdr:cNvPr id="2833" name="氏名公開" hidden="1">
              <a:extLst>
                <a:ext uri="{63B3BB69-23CF-44E3-9099-C40C66FF867C}">
                  <a14:compatExt spid="_x0000_s2833"/>
                </a:ext>
                <a:ext uri="{FF2B5EF4-FFF2-40B4-BE49-F238E27FC236}">
                  <a16:creationId xmlns:a16="http://schemas.microsoft.com/office/drawing/2014/main" id="{00000000-0008-0000-0000-00001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非公開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12</xdr:row>
          <xdr:rowOff>123825</xdr:rowOff>
        </xdr:from>
        <xdr:to>
          <xdr:col>11</xdr:col>
          <xdr:colOff>1562100</xdr:colOff>
          <xdr:row>14</xdr:row>
          <xdr:rowOff>0</xdr:rowOff>
        </xdr:to>
        <xdr:sp macro="" textlink="">
          <xdr:nvSpPr>
            <xdr:cNvPr id="2834" name="氏名公開／非公開グループ" hidden="1">
              <a:extLst>
                <a:ext uri="{63B3BB69-23CF-44E3-9099-C40C66FF867C}">
                  <a14:compatExt spid="_x0000_s2834"/>
                </a:ext>
                <a:ext uri="{FF2B5EF4-FFF2-40B4-BE49-F238E27FC236}">
                  <a16:creationId xmlns:a16="http://schemas.microsoft.com/office/drawing/2014/main" id="{00000000-0008-0000-0000-000012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氏名公開／非公開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20</xdr:row>
          <xdr:rowOff>171450</xdr:rowOff>
        </xdr:from>
        <xdr:to>
          <xdr:col>11</xdr:col>
          <xdr:colOff>657225</xdr:colOff>
          <xdr:row>20</xdr:row>
          <xdr:rowOff>419100</xdr:rowOff>
        </xdr:to>
        <xdr:sp macro="" textlink="">
          <xdr:nvSpPr>
            <xdr:cNvPr id="2835" name="電話番号公開" hidden="1">
              <a:extLst>
                <a:ext uri="{63B3BB69-23CF-44E3-9099-C40C66FF867C}">
                  <a14:compatExt spid="_x0000_s2835"/>
                </a:ext>
                <a:ext uri="{FF2B5EF4-FFF2-40B4-BE49-F238E27FC236}">
                  <a16:creationId xmlns:a16="http://schemas.microsoft.com/office/drawing/2014/main" id="{00000000-0008-0000-0000-00001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公開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762000</xdr:colOff>
          <xdr:row>20</xdr:row>
          <xdr:rowOff>180975</xdr:rowOff>
        </xdr:from>
        <xdr:to>
          <xdr:col>11</xdr:col>
          <xdr:colOff>1381125</xdr:colOff>
          <xdr:row>20</xdr:row>
          <xdr:rowOff>428625</xdr:rowOff>
        </xdr:to>
        <xdr:sp macro="" textlink="">
          <xdr:nvSpPr>
            <xdr:cNvPr id="2836" name="電話番号非公開" hidden="1">
              <a:extLst>
                <a:ext uri="{63B3BB69-23CF-44E3-9099-C40C66FF867C}">
                  <a14:compatExt spid="_x0000_s2836"/>
                </a:ext>
                <a:ext uri="{FF2B5EF4-FFF2-40B4-BE49-F238E27FC236}">
                  <a16:creationId xmlns:a16="http://schemas.microsoft.com/office/drawing/2014/main" id="{00000000-0008-0000-0000-00001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非公開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20</xdr:row>
          <xdr:rowOff>114300</xdr:rowOff>
        </xdr:from>
        <xdr:to>
          <xdr:col>11</xdr:col>
          <xdr:colOff>1524000</xdr:colOff>
          <xdr:row>20</xdr:row>
          <xdr:rowOff>466725</xdr:rowOff>
        </xdr:to>
        <xdr:sp macro="" textlink="">
          <xdr:nvSpPr>
            <xdr:cNvPr id="2837" name="電話番号公開／非公開グループ" hidden="1">
              <a:extLst>
                <a:ext uri="{63B3BB69-23CF-44E3-9099-C40C66FF867C}">
                  <a14:compatExt spid="_x0000_s2837"/>
                </a:ext>
                <a:ext uri="{FF2B5EF4-FFF2-40B4-BE49-F238E27FC236}">
                  <a16:creationId xmlns:a16="http://schemas.microsoft.com/office/drawing/2014/main" id="{00000000-0008-0000-0000-000015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電話番号公開／非公開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21</xdr:row>
          <xdr:rowOff>171450</xdr:rowOff>
        </xdr:from>
        <xdr:to>
          <xdr:col>11</xdr:col>
          <xdr:colOff>704850</xdr:colOff>
          <xdr:row>21</xdr:row>
          <xdr:rowOff>409575</xdr:rowOff>
        </xdr:to>
        <xdr:sp macro="" textlink="">
          <xdr:nvSpPr>
            <xdr:cNvPr id="2838" name="FAX番号公開" hidden="1">
              <a:extLst>
                <a:ext uri="{63B3BB69-23CF-44E3-9099-C40C66FF867C}">
                  <a14:compatExt spid="_x0000_s2838"/>
                </a:ext>
                <a:ext uri="{FF2B5EF4-FFF2-40B4-BE49-F238E27FC236}">
                  <a16:creationId xmlns:a16="http://schemas.microsoft.com/office/drawing/2014/main" id="{00000000-0008-0000-0000-00001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公開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752475</xdr:colOff>
          <xdr:row>21</xdr:row>
          <xdr:rowOff>180975</xdr:rowOff>
        </xdr:from>
        <xdr:to>
          <xdr:col>11</xdr:col>
          <xdr:colOff>1438275</xdr:colOff>
          <xdr:row>21</xdr:row>
          <xdr:rowOff>419100</xdr:rowOff>
        </xdr:to>
        <xdr:sp macro="" textlink="">
          <xdr:nvSpPr>
            <xdr:cNvPr id="2839" name="FAX番号非公開" hidden="1">
              <a:extLst>
                <a:ext uri="{63B3BB69-23CF-44E3-9099-C40C66FF867C}">
                  <a14:compatExt spid="_x0000_s2839"/>
                </a:ext>
                <a:ext uri="{FF2B5EF4-FFF2-40B4-BE49-F238E27FC236}">
                  <a16:creationId xmlns:a16="http://schemas.microsoft.com/office/drawing/2014/main" id="{00000000-0008-0000-0000-00001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非公開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xdr:row>
          <xdr:rowOff>152400</xdr:rowOff>
        </xdr:from>
        <xdr:to>
          <xdr:col>12</xdr:col>
          <xdr:colOff>0</xdr:colOff>
          <xdr:row>21</xdr:row>
          <xdr:rowOff>457200</xdr:rowOff>
        </xdr:to>
        <xdr:sp macro="" textlink="">
          <xdr:nvSpPr>
            <xdr:cNvPr id="2842" name="FAX番号公開／非公開グループ" hidden="1">
              <a:extLst>
                <a:ext uri="{63B3BB69-23CF-44E3-9099-C40C66FF867C}">
                  <a14:compatExt spid="_x0000_s2842"/>
                </a:ext>
                <a:ext uri="{FF2B5EF4-FFF2-40B4-BE49-F238E27FC236}">
                  <a16:creationId xmlns:a16="http://schemas.microsoft.com/office/drawing/2014/main" id="{00000000-0008-0000-0000-00001A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FAX番号公開／非公開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22</xdr:row>
          <xdr:rowOff>161925</xdr:rowOff>
        </xdr:from>
        <xdr:to>
          <xdr:col>11</xdr:col>
          <xdr:colOff>666750</xdr:colOff>
          <xdr:row>22</xdr:row>
          <xdr:rowOff>409575</xdr:rowOff>
        </xdr:to>
        <xdr:sp macro="" textlink="">
          <xdr:nvSpPr>
            <xdr:cNvPr id="2843" name="Email公開" hidden="1">
              <a:extLst>
                <a:ext uri="{63B3BB69-23CF-44E3-9099-C40C66FF867C}">
                  <a14:compatExt spid="_x0000_s2843"/>
                </a:ext>
                <a:ext uri="{FF2B5EF4-FFF2-40B4-BE49-F238E27FC236}">
                  <a16:creationId xmlns:a16="http://schemas.microsoft.com/office/drawing/2014/main" id="{00000000-0008-0000-0000-00001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公開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771525</xdr:colOff>
          <xdr:row>22</xdr:row>
          <xdr:rowOff>190500</xdr:rowOff>
        </xdr:from>
        <xdr:to>
          <xdr:col>11</xdr:col>
          <xdr:colOff>1400175</xdr:colOff>
          <xdr:row>22</xdr:row>
          <xdr:rowOff>428625</xdr:rowOff>
        </xdr:to>
        <xdr:sp macro="" textlink="">
          <xdr:nvSpPr>
            <xdr:cNvPr id="2844" name="Email非公開" hidden="1">
              <a:extLst>
                <a:ext uri="{63B3BB69-23CF-44E3-9099-C40C66FF867C}">
                  <a14:compatExt spid="_x0000_s2844"/>
                </a:ext>
                <a:ext uri="{FF2B5EF4-FFF2-40B4-BE49-F238E27FC236}">
                  <a16:creationId xmlns:a16="http://schemas.microsoft.com/office/drawing/2014/main" id="{00000000-0008-0000-0000-00001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非公開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22</xdr:row>
          <xdr:rowOff>133350</xdr:rowOff>
        </xdr:from>
        <xdr:to>
          <xdr:col>11</xdr:col>
          <xdr:colOff>1552575</xdr:colOff>
          <xdr:row>22</xdr:row>
          <xdr:rowOff>466725</xdr:rowOff>
        </xdr:to>
        <xdr:sp macro="" textlink="">
          <xdr:nvSpPr>
            <xdr:cNvPr id="2845" name="Email公開／非公開" hidden="1">
              <a:extLst>
                <a:ext uri="{63B3BB69-23CF-44E3-9099-C40C66FF867C}">
                  <a14:compatExt spid="_x0000_s2845"/>
                </a:ext>
                <a:ext uri="{FF2B5EF4-FFF2-40B4-BE49-F238E27FC236}">
                  <a16:creationId xmlns:a16="http://schemas.microsoft.com/office/drawing/2014/main" id="{00000000-0008-0000-0000-00001D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Email公開／非公開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35</xdr:row>
          <xdr:rowOff>47625</xdr:rowOff>
        </xdr:from>
        <xdr:to>
          <xdr:col>2</xdr:col>
          <xdr:colOff>1019175</xdr:colOff>
          <xdr:row>35</xdr:row>
          <xdr:rowOff>295275</xdr:rowOff>
        </xdr:to>
        <xdr:sp macro="" textlink="">
          <xdr:nvSpPr>
            <xdr:cNvPr id="2909" name="県内全域" hidden="1">
              <a:extLst>
                <a:ext uri="{63B3BB69-23CF-44E3-9099-C40C66FF867C}">
                  <a14:compatExt spid="_x0000_s2909"/>
                </a:ext>
                <a:ext uri="{FF2B5EF4-FFF2-40B4-BE49-F238E27FC236}">
                  <a16:creationId xmlns:a16="http://schemas.microsoft.com/office/drawing/2014/main" id="{00000000-0008-0000-0000-00005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県内全域</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35</xdr:row>
          <xdr:rowOff>304800</xdr:rowOff>
        </xdr:from>
        <xdr:to>
          <xdr:col>2</xdr:col>
          <xdr:colOff>1247775</xdr:colOff>
          <xdr:row>35</xdr:row>
          <xdr:rowOff>542925</xdr:rowOff>
        </xdr:to>
        <xdr:sp macro="" textlink="">
          <xdr:nvSpPr>
            <xdr:cNvPr id="2910" name="一部地域のみ" hidden="1">
              <a:extLst>
                <a:ext uri="{63B3BB69-23CF-44E3-9099-C40C66FF867C}">
                  <a14:compatExt spid="_x0000_s2910"/>
                </a:ext>
                <a:ext uri="{FF2B5EF4-FFF2-40B4-BE49-F238E27FC236}">
                  <a16:creationId xmlns:a16="http://schemas.microsoft.com/office/drawing/2014/main" id="{00000000-0008-0000-0000-00005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一部地域のみ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36</xdr:row>
          <xdr:rowOff>38100</xdr:rowOff>
        </xdr:from>
        <xdr:to>
          <xdr:col>2</xdr:col>
          <xdr:colOff>1009650</xdr:colOff>
          <xdr:row>36</xdr:row>
          <xdr:rowOff>276225</xdr:rowOff>
        </xdr:to>
        <xdr:sp macro="" textlink="">
          <xdr:nvSpPr>
            <xdr:cNvPr id="2920" name="いつでも" hidden="1">
              <a:extLst>
                <a:ext uri="{63B3BB69-23CF-44E3-9099-C40C66FF867C}">
                  <a14:compatExt spid="_x0000_s2920"/>
                </a:ext>
                <a:ext uri="{FF2B5EF4-FFF2-40B4-BE49-F238E27FC236}">
                  <a16:creationId xmlns:a16="http://schemas.microsoft.com/office/drawing/2014/main" id="{00000000-0008-0000-0000-00006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いつでも</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36</xdr:row>
          <xdr:rowOff>295275</xdr:rowOff>
        </xdr:from>
        <xdr:to>
          <xdr:col>2</xdr:col>
          <xdr:colOff>1190625</xdr:colOff>
          <xdr:row>36</xdr:row>
          <xdr:rowOff>533400</xdr:rowOff>
        </xdr:to>
        <xdr:sp macro="" textlink="">
          <xdr:nvSpPr>
            <xdr:cNvPr id="2921" name="制限あり" hidden="1">
              <a:extLst>
                <a:ext uri="{63B3BB69-23CF-44E3-9099-C40C66FF867C}">
                  <a14:compatExt spid="_x0000_s2921"/>
                </a:ext>
                <a:ext uri="{FF2B5EF4-FFF2-40B4-BE49-F238E27FC236}">
                  <a16:creationId xmlns:a16="http://schemas.microsoft.com/office/drawing/2014/main" id="{00000000-0008-0000-0000-00006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制限あり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35</xdr:row>
          <xdr:rowOff>28575</xdr:rowOff>
        </xdr:from>
        <xdr:to>
          <xdr:col>3</xdr:col>
          <xdr:colOff>19050</xdr:colOff>
          <xdr:row>36</xdr:row>
          <xdr:rowOff>76200</xdr:rowOff>
        </xdr:to>
        <xdr:sp macro="" textlink="">
          <xdr:nvSpPr>
            <xdr:cNvPr id="2922" name="指導可能地域グループ" hidden="1">
              <a:extLst>
                <a:ext uri="{63B3BB69-23CF-44E3-9099-C40C66FF867C}">
                  <a14:compatExt spid="_x0000_s2922"/>
                </a:ext>
                <a:ext uri="{FF2B5EF4-FFF2-40B4-BE49-F238E27FC236}">
                  <a16:creationId xmlns:a16="http://schemas.microsoft.com/office/drawing/2014/main" id="{00000000-0008-0000-0000-00006A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指導可能地域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35</xdr:row>
          <xdr:rowOff>590550</xdr:rowOff>
        </xdr:from>
        <xdr:to>
          <xdr:col>2</xdr:col>
          <xdr:colOff>1228725</xdr:colOff>
          <xdr:row>36</xdr:row>
          <xdr:rowOff>590550</xdr:rowOff>
        </xdr:to>
        <xdr:sp macro="" textlink="">
          <xdr:nvSpPr>
            <xdr:cNvPr id="2925" name="指導可能日時グループ" hidden="1">
              <a:extLst>
                <a:ext uri="{63B3BB69-23CF-44E3-9099-C40C66FF867C}">
                  <a14:compatExt spid="_x0000_s2925"/>
                </a:ext>
                <a:ext uri="{FF2B5EF4-FFF2-40B4-BE49-F238E27FC236}">
                  <a16:creationId xmlns:a16="http://schemas.microsoft.com/office/drawing/2014/main" id="{00000000-0008-0000-0000-00006D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指導可能日時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37</xdr:row>
          <xdr:rowOff>47625</xdr:rowOff>
        </xdr:from>
        <xdr:to>
          <xdr:col>2</xdr:col>
          <xdr:colOff>857250</xdr:colOff>
          <xdr:row>37</xdr:row>
          <xdr:rowOff>285750</xdr:rowOff>
        </xdr:to>
        <xdr:sp macro="" textlink="">
          <xdr:nvSpPr>
            <xdr:cNvPr id="2928" name="有償" hidden="1">
              <a:extLst>
                <a:ext uri="{63B3BB69-23CF-44E3-9099-C40C66FF867C}">
                  <a14:compatExt spid="_x0000_s2928"/>
                </a:ext>
                <a:ext uri="{FF2B5EF4-FFF2-40B4-BE49-F238E27FC236}">
                  <a16:creationId xmlns:a16="http://schemas.microsoft.com/office/drawing/2014/main" id="{00000000-0008-0000-0000-00007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有償</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37</xdr:row>
          <xdr:rowOff>285750</xdr:rowOff>
        </xdr:from>
        <xdr:to>
          <xdr:col>2</xdr:col>
          <xdr:colOff>1019175</xdr:colOff>
          <xdr:row>37</xdr:row>
          <xdr:rowOff>533400</xdr:rowOff>
        </xdr:to>
        <xdr:sp macro="" textlink="">
          <xdr:nvSpPr>
            <xdr:cNvPr id="2929" name="無償可" hidden="1">
              <a:extLst>
                <a:ext uri="{63B3BB69-23CF-44E3-9099-C40C66FF867C}">
                  <a14:compatExt spid="_x0000_s2929"/>
                </a:ext>
                <a:ext uri="{FF2B5EF4-FFF2-40B4-BE49-F238E27FC236}">
                  <a16:creationId xmlns:a16="http://schemas.microsoft.com/office/drawing/2014/main" id="{00000000-0008-0000-0000-00007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無償可</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37</xdr:row>
          <xdr:rowOff>28575</xdr:rowOff>
        </xdr:from>
        <xdr:to>
          <xdr:col>3</xdr:col>
          <xdr:colOff>9525</xdr:colOff>
          <xdr:row>38</xdr:row>
          <xdr:rowOff>9525</xdr:rowOff>
        </xdr:to>
        <xdr:sp macro="" textlink="">
          <xdr:nvSpPr>
            <xdr:cNvPr id="2930" name="費用グループ" hidden="1">
              <a:extLst>
                <a:ext uri="{63B3BB69-23CF-44E3-9099-C40C66FF867C}">
                  <a14:compatExt spid="_x0000_s2930"/>
                </a:ext>
                <a:ext uri="{FF2B5EF4-FFF2-40B4-BE49-F238E27FC236}">
                  <a16:creationId xmlns:a16="http://schemas.microsoft.com/office/drawing/2014/main" id="{00000000-0008-0000-0000-000072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費用</a:t>
              </a:r>
            </a:p>
          </xdr:txBody>
        </xdr:sp>
        <xdr:clientData/>
      </xdr:twoCellAnchor>
    </mc:Choice>
    <mc:Fallback/>
  </mc:AlternateContent>
  <xdr:twoCellAnchor>
    <xdr:from>
      <xdr:col>2</xdr:col>
      <xdr:colOff>923925</xdr:colOff>
      <xdr:row>37</xdr:row>
      <xdr:rowOff>171450</xdr:rowOff>
    </xdr:from>
    <xdr:to>
      <xdr:col>2</xdr:col>
      <xdr:colOff>1228725</xdr:colOff>
      <xdr:row>37</xdr:row>
      <xdr:rowOff>419100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2800350" y="16592550"/>
          <a:ext cx="30480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000">
              <a:latin typeface="ＭＳ ゴシック" panose="020B0609070205080204" pitchFamily="49" charset="-128"/>
              <a:ea typeface="ＭＳ ゴシック" panose="020B0609070205080204" pitchFamily="49" charset="-128"/>
            </a:rPr>
            <a:t>→</a:t>
          </a:r>
        </a:p>
      </xdr:txBody>
    </xdr:sp>
    <xdr:clientData/>
  </xdr:twoCellAnchor>
  <mc:AlternateContent xmlns:mc="http://schemas.openxmlformats.org/markup-compatibility/2006">
    <mc:Choice xmlns:a14="http://schemas.microsoft.com/office/drawing/2010/main" Requires="a14">
      <xdr:twoCellAnchor editAs="oneCell">
        <xdr:from>
          <xdr:col>3</xdr:col>
          <xdr:colOff>123825</xdr:colOff>
          <xdr:row>16</xdr:row>
          <xdr:rowOff>19050</xdr:rowOff>
        </xdr:from>
        <xdr:to>
          <xdr:col>4</xdr:col>
          <xdr:colOff>133350</xdr:colOff>
          <xdr:row>16</xdr:row>
          <xdr:rowOff>257175</xdr:rowOff>
        </xdr:to>
        <xdr:sp macro="" textlink="">
          <xdr:nvSpPr>
            <xdr:cNvPr id="3062" name="男性" hidden="1">
              <a:extLst>
                <a:ext uri="{63B3BB69-23CF-44E3-9099-C40C66FF867C}">
                  <a14:compatExt spid="_x0000_s3062"/>
                </a:ext>
                <a:ext uri="{FF2B5EF4-FFF2-40B4-BE49-F238E27FC236}">
                  <a16:creationId xmlns:a16="http://schemas.microsoft.com/office/drawing/2014/main" id="{00000000-0008-0000-0000-0000F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16</xdr:row>
          <xdr:rowOff>19050</xdr:rowOff>
        </xdr:from>
        <xdr:to>
          <xdr:col>6</xdr:col>
          <xdr:colOff>495300</xdr:colOff>
          <xdr:row>16</xdr:row>
          <xdr:rowOff>257175</xdr:rowOff>
        </xdr:to>
        <xdr:sp macro="" textlink="">
          <xdr:nvSpPr>
            <xdr:cNvPr id="3063" name="女性" hidden="1">
              <a:extLst>
                <a:ext uri="{63B3BB69-23CF-44E3-9099-C40C66FF867C}">
                  <a14:compatExt spid="_x0000_s3063"/>
                </a:ext>
                <a:ext uri="{FF2B5EF4-FFF2-40B4-BE49-F238E27FC236}">
                  <a16:creationId xmlns:a16="http://schemas.microsoft.com/office/drawing/2014/main" id="{00000000-0008-0000-0000-0000F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15</xdr:row>
          <xdr:rowOff>295275</xdr:rowOff>
        </xdr:from>
        <xdr:to>
          <xdr:col>7</xdr:col>
          <xdr:colOff>114300</xdr:colOff>
          <xdr:row>17</xdr:row>
          <xdr:rowOff>38100</xdr:rowOff>
        </xdr:to>
        <xdr:sp macro="" textlink="">
          <xdr:nvSpPr>
            <xdr:cNvPr id="3064" name="性別グループ" hidden="1">
              <a:extLst>
                <a:ext uri="{63B3BB69-23CF-44E3-9099-C40C66FF867C}">
                  <a14:compatExt spid="_x0000_s3064"/>
                </a:ext>
                <a:ext uri="{FF2B5EF4-FFF2-40B4-BE49-F238E27FC236}">
                  <a16:creationId xmlns:a16="http://schemas.microsoft.com/office/drawing/2014/main" id="{00000000-0008-0000-0000-0000F8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xdr:row>
          <xdr:rowOff>133350</xdr:rowOff>
        </xdr:from>
        <xdr:to>
          <xdr:col>8</xdr:col>
          <xdr:colOff>76200</xdr:colOff>
          <xdr:row>3</xdr:row>
          <xdr:rowOff>28575</xdr:rowOff>
        </xdr:to>
        <xdr:sp macro="" textlink="">
          <xdr:nvSpPr>
            <xdr:cNvPr id="3066" name="新規登録" hidden="1">
              <a:extLst>
                <a:ext uri="{63B3BB69-23CF-44E3-9099-C40C66FF867C}">
                  <a14:compatExt spid="_x0000_s3066"/>
                </a:ext>
                <a:ext uri="{FF2B5EF4-FFF2-40B4-BE49-F238E27FC236}">
                  <a16:creationId xmlns:a16="http://schemas.microsoft.com/office/drawing/2014/main" id="{00000000-0008-0000-0000-0000F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新規登録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xdr:row>
          <xdr:rowOff>133350</xdr:rowOff>
        </xdr:from>
        <xdr:to>
          <xdr:col>8</xdr:col>
          <xdr:colOff>76200</xdr:colOff>
          <xdr:row>4</xdr:row>
          <xdr:rowOff>28575</xdr:rowOff>
        </xdr:to>
        <xdr:sp macro="" textlink="">
          <xdr:nvSpPr>
            <xdr:cNvPr id="3067" name="登録内容変更" hidden="1">
              <a:extLst>
                <a:ext uri="{63B3BB69-23CF-44E3-9099-C40C66FF867C}">
                  <a14:compatExt spid="_x0000_s3067"/>
                </a:ext>
                <a:ext uri="{FF2B5EF4-FFF2-40B4-BE49-F238E27FC236}">
                  <a16:creationId xmlns:a16="http://schemas.microsoft.com/office/drawing/2014/main" id="{00000000-0008-0000-0000-0000F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登録内容変更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xdr:row>
          <xdr:rowOff>133350</xdr:rowOff>
        </xdr:from>
        <xdr:to>
          <xdr:col>8</xdr:col>
          <xdr:colOff>76200</xdr:colOff>
          <xdr:row>5</xdr:row>
          <xdr:rowOff>28575</xdr:rowOff>
        </xdr:to>
        <xdr:sp macro="" textlink="">
          <xdr:nvSpPr>
            <xdr:cNvPr id="3068" name="登録削除" hidden="1">
              <a:extLst>
                <a:ext uri="{63B3BB69-23CF-44E3-9099-C40C66FF867C}">
                  <a14:compatExt spid="_x0000_s3068"/>
                </a:ext>
                <a:ext uri="{FF2B5EF4-FFF2-40B4-BE49-F238E27FC236}">
                  <a16:creationId xmlns:a16="http://schemas.microsoft.com/office/drawing/2014/main" id="{00000000-0008-0000-0000-0000F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登録削除</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42"/>
  <sheetViews>
    <sheetView showGridLines="0" tabSelected="1" zoomScaleNormal="100" workbookViewId="0">
      <selection activeCell="D13" sqref="D13:K13"/>
    </sheetView>
  </sheetViews>
  <sheetFormatPr defaultColWidth="8.625" defaultRowHeight="18.75" x14ac:dyDescent="0.4"/>
  <cols>
    <col min="1" max="1" width="18.5" style="13" customWidth="1"/>
    <col min="2" max="2" width="6.125" style="13" customWidth="1"/>
    <col min="3" max="3" width="16.625" style="13" customWidth="1"/>
    <col min="4" max="4" width="7.375" style="13" customWidth="1"/>
    <col min="5" max="5" width="5.375" style="13" customWidth="1"/>
    <col min="6" max="6" width="4.125" style="13" bestFit="1" customWidth="1"/>
    <col min="7" max="7" width="6.75" style="13" customWidth="1"/>
    <col min="8" max="8" width="3" style="13" bestFit="1" customWidth="1"/>
    <col min="9" max="9" width="5" style="13" customWidth="1"/>
    <col min="10" max="10" width="4.375" style="13" customWidth="1"/>
    <col min="11" max="11" width="14.375" style="13" customWidth="1"/>
    <col min="12" max="12" width="20.75" style="13" customWidth="1"/>
    <col min="13" max="13" width="8.375" style="13" customWidth="1"/>
    <col min="14" max="15" width="8.625" style="48" customWidth="1"/>
    <col min="16" max="18" width="8.625" style="13" customWidth="1"/>
    <col min="19" max="19" width="10.5" style="31" hidden="1" customWidth="1"/>
    <col min="20" max="20" width="32.125" style="33" hidden="1" customWidth="1"/>
    <col min="21" max="21" width="15.25" style="13" hidden="1" customWidth="1"/>
    <col min="22" max="16384" width="8.625" style="13"/>
  </cols>
  <sheetData>
    <row r="1" spans="1:22" ht="14.1" customHeight="1" thickTop="1" thickBot="1" x14ac:dyDescent="0.45">
      <c r="D1" s="142" t="s">
        <v>15</v>
      </c>
      <c r="E1" s="143"/>
      <c r="F1" s="144"/>
    </row>
    <row r="2" spans="1:22" ht="14.1" customHeight="1" thickTop="1" x14ac:dyDescent="0.4">
      <c r="D2" s="120" t="s">
        <v>13</v>
      </c>
      <c r="E2" s="110"/>
      <c r="F2" s="110"/>
      <c r="G2" s="118"/>
      <c r="H2" s="118"/>
      <c r="I2" s="118"/>
      <c r="J2" s="118"/>
      <c r="K2" s="118"/>
      <c r="L2" s="119"/>
    </row>
    <row r="3" spans="1:22" ht="14.1" customHeight="1" x14ac:dyDescent="0.4">
      <c r="D3" s="120" t="s">
        <v>14</v>
      </c>
      <c r="E3" s="110"/>
      <c r="F3" s="110"/>
      <c r="G3" s="140"/>
      <c r="H3" s="110"/>
      <c r="I3" s="110"/>
      <c r="J3" s="132" t="s">
        <v>12</v>
      </c>
      <c r="K3" s="133"/>
      <c r="L3" s="134"/>
    </row>
    <row r="4" spans="1:22" ht="14.1" customHeight="1" x14ac:dyDescent="0.4">
      <c r="D4" s="120"/>
      <c r="E4" s="110"/>
      <c r="F4" s="110"/>
      <c r="G4" s="140"/>
      <c r="H4" s="110"/>
      <c r="I4" s="110"/>
      <c r="J4" s="132" t="s">
        <v>12</v>
      </c>
      <c r="K4" s="133"/>
      <c r="L4" s="134"/>
    </row>
    <row r="5" spans="1:22" ht="14.1" customHeight="1" thickBot="1" x14ac:dyDescent="0.45">
      <c r="D5" s="121"/>
      <c r="E5" s="122"/>
      <c r="F5" s="122"/>
      <c r="G5" s="141"/>
      <c r="H5" s="122"/>
      <c r="I5" s="122"/>
      <c r="J5" s="137" t="s">
        <v>12</v>
      </c>
      <c r="K5" s="138"/>
      <c r="L5" s="139"/>
    </row>
    <row r="6" spans="1:22" ht="21" customHeight="1" thickTop="1" x14ac:dyDescent="0.4">
      <c r="A6" s="136" t="s">
        <v>11</v>
      </c>
      <c r="B6" s="136"/>
      <c r="C6" s="136"/>
      <c r="D6" s="136"/>
      <c r="E6" s="136"/>
      <c r="F6" s="136"/>
      <c r="G6" s="136"/>
      <c r="H6" s="136"/>
      <c r="I6" s="136"/>
      <c r="J6" s="136"/>
      <c r="K6" s="136"/>
      <c r="L6" s="136"/>
    </row>
    <row r="7" spans="1:22" ht="21.75" customHeight="1" x14ac:dyDescent="0.4">
      <c r="A7" s="135" t="s">
        <v>32</v>
      </c>
      <c r="B7" s="135"/>
      <c r="C7" s="135"/>
      <c r="D7" s="135"/>
      <c r="E7" s="135"/>
      <c r="F7" s="135"/>
      <c r="G7" s="135"/>
      <c r="H7" s="135"/>
      <c r="I7" s="135"/>
      <c r="J7" s="135"/>
      <c r="K7" s="135"/>
      <c r="L7" s="135"/>
    </row>
    <row r="8" spans="1:22" ht="311.25" customHeight="1" x14ac:dyDescent="0.4">
      <c r="A8" s="123"/>
      <c r="B8" s="124"/>
      <c r="C8" s="124"/>
      <c r="D8" s="124"/>
      <c r="E8" s="124"/>
      <c r="F8" s="124"/>
      <c r="G8" s="124"/>
      <c r="H8" s="124"/>
      <c r="I8" s="124"/>
      <c r="J8" s="124"/>
      <c r="K8" s="124"/>
      <c r="L8" s="125"/>
    </row>
    <row r="9" spans="1:22" ht="30" customHeight="1" x14ac:dyDescent="0.4">
      <c r="A9" s="126" t="s">
        <v>33</v>
      </c>
      <c r="B9" s="127"/>
      <c r="C9" s="128"/>
      <c r="D9" s="128"/>
      <c r="E9" s="128"/>
      <c r="F9" s="128"/>
      <c r="G9" s="128"/>
      <c r="H9" s="128"/>
      <c r="I9" s="128"/>
      <c r="J9" s="128"/>
      <c r="K9" s="128"/>
      <c r="L9" s="129"/>
      <c r="M9" s="53" t="str">
        <f>IF(S9=FALSE,"重要事項を確認の上、チェックボックスをクリックしてください。","")</f>
        <v>重要事項を確認の上、チェックボックスをクリックしてください。</v>
      </c>
      <c r="S9" s="5" t="b">
        <v>0</v>
      </c>
    </row>
    <row r="10" spans="1:22" ht="21.95" customHeight="1" x14ac:dyDescent="0.4">
      <c r="A10" s="59"/>
      <c r="B10" s="59"/>
      <c r="C10" s="59"/>
      <c r="D10" s="59"/>
      <c r="E10" s="59"/>
      <c r="F10" s="59"/>
      <c r="G10" s="59"/>
      <c r="H10" s="59"/>
      <c r="I10" s="59"/>
      <c r="J10" s="59"/>
      <c r="K10" s="59"/>
      <c r="L10" s="59"/>
      <c r="M10" s="16"/>
    </row>
    <row r="11" spans="1:22" ht="17.45" customHeight="1" x14ac:dyDescent="0.4">
      <c r="A11" s="106" t="s">
        <v>180</v>
      </c>
      <c r="B11" s="106"/>
      <c r="C11" s="106"/>
      <c r="D11" s="106"/>
      <c r="E11" s="106"/>
      <c r="F11" s="106"/>
      <c r="G11" s="106"/>
      <c r="H11" s="106"/>
      <c r="I11" s="106"/>
      <c r="J11" s="106"/>
      <c r="K11" s="106"/>
      <c r="L11" s="106"/>
      <c r="M11" s="16"/>
    </row>
    <row r="12" spans="1:22" ht="15.75" x14ac:dyDescent="0.4">
      <c r="A12" s="107" t="s">
        <v>18</v>
      </c>
      <c r="B12" s="107"/>
      <c r="C12" s="107"/>
      <c r="D12" s="107" t="s">
        <v>17</v>
      </c>
      <c r="E12" s="107"/>
      <c r="F12" s="107"/>
      <c r="G12" s="107"/>
      <c r="H12" s="107"/>
      <c r="I12" s="107"/>
      <c r="J12" s="107"/>
      <c r="K12" s="107"/>
      <c r="L12" s="46" t="s">
        <v>39</v>
      </c>
      <c r="N12" s="49"/>
      <c r="O12" s="49"/>
      <c r="T12" s="33" t="str">
        <f>IF(G2="","",G2)</f>
        <v/>
      </c>
    </row>
    <row r="13" spans="1:22" ht="12.6" customHeight="1" x14ac:dyDescent="0.4">
      <c r="A13" s="74" t="s">
        <v>34</v>
      </c>
      <c r="B13" s="104" t="s">
        <v>37</v>
      </c>
      <c r="C13" s="105"/>
      <c r="D13" s="130"/>
      <c r="E13" s="130"/>
      <c r="F13" s="130"/>
      <c r="G13" s="130"/>
      <c r="H13" s="130"/>
      <c r="I13" s="130"/>
      <c r="J13" s="130"/>
      <c r="K13" s="130"/>
      <c r="L13" s="116" t="s">
        <v>40</v>
      </c>
      <c r="M13" s="52" t="str">
        <f>IF(D13="","氏名ふりがなを入力してください","")</f>
        <v>氏名ふりがなを入力してください</v>
      </c>
      <c r="S13" s="11"/>
      <c r="T13" s="34" t="str">
        <f>IF(D13="","",D13)</f>
        <v/>
      </c>
      <c r="U13" s="16" t="s">
        <v>77</v>
      </c>
      <c r="V13" s="16"/>
    </row>
    <row r="14" spans="1:22" ht="28.5" customHeight="1" x14ac:dyDescent="0.4">
      <c r="A14" s="74"/>
      <c r="B14" s="102" t="s">
        <v>5</v>
      </c>
      <c r="C14" s="103"/>
      <c r="D14" s="131"/>
      <c r="E14" s="131"/>
      <c r="F14" s="131"/>
      <c r="G14" s="131"/>
      <c r="H14" s="131"/>
      <c r="I14" s="131"/>
      <c r="J14" s="131"/>
      <c r="K14" s="131"/>
      <c r="L14" s="117"/>
      <c r="M14" s="52" t="str">
        <f>IF(D14="","氏名を入力してください","")</f>
        <v>氏名を入力してください</v>
      </c>
      <c r="S14" s="6">
        <v>1</v>
      </c>
      <c r="T14" s="34" t="str">
        <f>IF(D14="","",D14)</f>
        <v/>
      </c>
      <c r="U14" s="16"/>
      <c r="V14" s="16"/>
    </row>
    <row r="15" spans="1:22" s="20" customFormat="1" ht="12.6" customHeight="1" x14ac:dyDescent="0.4">
      <c r="A15" s="108" t="s">
        <v>35</v>
      </c>
      <c r="B15" s="104" t="s">
        <v>0</v>
      </c>
      <c r="C15" s="105"/>
      <c r="D15" s="130"/>
      <c r="E15" s="130"/>
      <c r="F15" s="130"/>
      <c r="G15" s="130"/>
      <c r="H15" s="130"/>
      <c r="I15" s="130"/>
      <c r="J15" s="130"/>
      <c r="K15" s="130"/>
      <c r="L15" s="98" t="s">
        <v>36</v>
      </c>
      <c r="M15" s="51"/>
      <c r="S15" s="29"/>
      <c r="T15" s="41" t="str">
        <f>IF(S14=1,"TRUE","FALSE")</f>
        <v>TRUE</v>
      </c>
      <c r="U15" s="29"/>
      <c r="V15" s="29"/>
    </row>
    <row r="16" spans="1:22" ht="28.5" customHeight="1" x14ac:dyDescent="0.4">
      <c r="A16" s="108"/>
      <c r="B16" s="102" t="s">
        <v>5</v>
      </c>
      <c r="C16" s="103"/>
      <c r="D16" s="131"/>
      <c r="E16" s="131"/>
      <c r="F16" s="131"/>
      <c r="G16" s="131"/>
      <c r="H16" s="131"/>
      <c r="I16" s="131"/>
      <c r="J16" s="131"/>
      <c r="K16" s="131"/>
      <c r="L16" s="99"/>
      <c r="M16" s="50"/>
      <c r="S16" s="11"/>
      <c r="T16" s="34" t="str">
        <f>IF(D15="","",D15)</f>
        <v/>
      </c>
      <c r="U16" s="29" t="s">
        <v>78</v>
      </c>
      <c r="V16" s="29"/>
    </row>
    <row r="17" spans="1:22" ht="22.5" customHeight="1" x14ac:dyDescent="0.4">
      <c r="A17" s="72" t="s">
        <v>1</v>
      </c>
      <c r="B17" s="72"/>
      <c r="C17" s="72"/>
      <c r="D17" s="73"/>
      <c r="E17" s="73"/>
      <c r="F17" s="73"/>
      <c r="G17" s="73"/>
      <c r="H17" s="73"/>
      <c r="I17" s="73"/>
      <c r="J17" s="73"/>
      <c r="K17" s="73"/>
      <c r="L17" s="12" t="s">
        <v>9</v>
      </c>
      <c r="M17" s="52"/>
      <c r="S17" s="42"/>
      <c r="T17" s="55" t="str">
        <f>IF(D16="","",D16)</f>
        <v/>
      </c>
      <c r="U17" s="16"/>
      <c r="V17" s="16"/>
    </row>
    <row r="18" spans="1:22" ht="18" customHeight="1" x14ac:dyDescent="0.4">
      <c r="A18" s="72" t="s">
        <v>38</v>
      </c>
      <c r="B18" s="72"/>
      <c r="C18" s="72"/>
      <c r="D18" s="4" t="s">
        <v>31</v>
      </c>
      <c r="E18" s="7"/>
      <c r="F18" s="13" t="s">
        <v>28</v>
      </c>
      <c r="G18" s="28"/>
      <c r="H18" s="2" t="s">
        <v>7</v>
      </c>
      <c r="I18" s="28"/>
      <c r="J18" s="2" t="s">
        <v>8</v>
      </c>
      <c r="K18" s="14"/>
      <c r="L18" s="12" t="s">
        <v>9</v>
      </c>
      <c r="M18" s="52" t="str">
        <f>IF(OR(E18="",G18="",I18=""),"生年月日を入力してください","")</f>
        <v>生年月日を入力してください</v>
      </c>
      <c r="S18" s="6">
        <v>1</v>
      </c>
      <c r="T18" s="41" t="str">
        <f>IF(S18=1,"TRUE","FALSE")</f>
        <v>TRUE</v>
      </c>
      <c r="U18" s="16" t="s">
        <v>79</v>
      </c>
      <c r="V18" s="16"/>
    </row>
    <row r="19" spans="1:22" ht="13.5" customHeight="1" x14ac:dyDescent="0.4">
      <c r="A19" s="74" t="s">
        <v>4</v>
      </c>
      <c r="B19" s="82" t="s">
        <v>47</v>
      </c>
      <c r="C19" s="83"/>
      <c r="D19" s="15" t="s">
        <v>19</v>
      </c>
      <c r="E19" s="24"/>
      <c r="F19" s="23" t="s">
        <v>20</v>
      </c>
      <c r="G19" s="24"/>
      <c r="H19" s="81"/>
      <c r="I19" s="81"/>
      <c r="J19" s="81"/>
      <c r="K19" s="81"/>
      <c r="L19" s="98" t="s">
        <v>16</v>
      </c>
      <c r="M19" s="52" t="str">
        <f>IF(OR(E19="",G19=""),"郵便番号を入力してください","")</f>
        <v>郵便番号を入力してください</v>
      </c>
      <c r="S19" s="11"/>
      <c r="T19" s="32" t="str">
        <f>IF(OR(E18="",G18="",I18=""),"",E18&amp;F18&amp;G18&amp;H18&amp;I18&amp;J18)</f>
        <v/>
      </c>
      <c r="U19" s="16" t="s">
        <v>80</v>
      </c>
      <c r="V19" s="16"/>
    </row>
    <row r="20" spans="1:22" ht="26.1" customHeight="1" x14ac:dyDescent="0.4">
      <c r="A20" s="74"/>
      <c r="B20" s="84"/>
      <c r="C20" s="85"/>
      <c r="D20" s="43" t="s">
        <v>29</v>
      </c>
      <c r="E20" s="75"/>
      <c r="F20" s="75"/>
      <c r="G20" s="44" t="s">
        <v>30</v>
      </c>
      <c r="H20" s="79"/>
      <c r="I20" s="79"/>
      <c r="J20" s="79"/>
      <c r="K20" s="80"/>
      <c r="L20" s="99"/>
      <c r="M20" s="52" t="str">
        <f>IF(OR(E20="",H20=""),"住所を入力してください","")</f>
        <v>住所を入力してください</v>
      </c>
      <c r="S20" s="11"/>
      <c r="T20" s="56" t="str">
        <f>IF(OR(E19="",G19=""),"",E19&amp;F19&amp;G19)</f>
        <v/>
      </c>
      <c r="U20" s="16" t="s">
        <v>81</v>
      </c>
      <c r="V20" s="16"/>
    </row>
    <row r="21" spans="1:22" ht="37.5" customHeight="1" x14ac:dyDescent="0.4">
      <c r="A21" s="74"/>
      <c r="B21" s="86" t="s">
        <v>48</v>
      </c>
      <c r="C21" s="87"/>
      <c r="D21" s="76"/>
      <c r="E21" s="77"/>
      <c r="F21" s="3" t="s">
        <v>76</v>
      </c>
      <c r="G21" s="10"/>
      <c r="H21" s="3" t="s">
        <v>76</v>
      </c>
      <c r="I21" s="77"/>
      <c r="J21" s="77"/>
      <c r="K21" s="78"/>
      <c r="L21" s="21" t="s">
        <v>40</v>
      </c>
      <c r="M21" s="52" t="str">
        <f>IF(OR(D21="",G21="",I21=""),"電話番号を入力してください","")</f>
        <v>電話番号を入力してください</v>
      </c>
      <c r="T21" s="32" t="str">
        <f>IF(E20="","",VLOOKUP(E20,市町村コード,2,FALSE))</f>
        <v/>
      </c>
      <c r="U21" s="16" t="s">
        <v>171</v>
      </c>
      <c r="V21" s="16"/>
    </row>
    <row r="22" spans="1:22" ht="37.5" customHeight="1" x14ac:dyDescent="0.4">
      <c r="A22" s="74"/>
      <c r="B22" s="88" t="s">
        <v>2</v>
      </c>
      <c r="C22" s="89"/>
      <c r="D22" s="76"/>
      <c r="E22" s="77"/>
      <c r="F22" s="3" t="s">
        <v>76</v>
      </c>
      <c r="G22" s="10"/>
      <c r="H22" s="3" t="s">
        <v>76</v>
      </c>
      <c r="I22" s="77"/>
      <c r="J22" s="77"/>
      <c r="K22" s="78"/>
      <c r="L22" s="21" t="s">
        <v>40</v>
      </c>
      <c r="M22" s="50"/>
      <c r="S22" s="11"/>
      <c r="T22" s="41" t="str">
        <f>IF(OR(E20="",H20=""),"",E20&amp;H20)</f>
        <v/>
      </c>
      <c r="U22" s="16" t="s">
        <v>83</v>
      </c>
      <c r="V22" s="16"/>
    </row>
    <row r="23" spans="1:22" ht="37.5" customHeight="1" x14ac:dyDescent="0.4">
      <c r="A23" s="74"/>
      <c r="B23" s="63" t="s">
        <v>174</v>
      </c>
      <c r="C23" s="64"/>
      <c r="D23" s="70"/>
      <c r="E23" s="71"/>
      <c r="F23" s="71"/>
      <c r="G23" s="45" t="s">
        <v>173</v>
      </c>
      <c r="H23" s="68"/>
      <c r="I23" s="68"/>
      <c r="J23" s="68"/>
      <c r="K23" s="69"/>
      <c r="L23" s="22" t="s">
        <v>40</v>
      </c>
      <c r="M23" s="52" t="str">
        <f>IF(OR(D23="",H23=""),"Emailアドレスを入力してください","")</f>
        <v>Emailアドレスを入力してください</v>
      </c>
      <c r="S23" s="6">
        <v>1</v>
      </c>
      <c r="T23" s="32" t="str">
        <f>IF(OR(D21="",G21="",I21=""),"",D21&amp;F21&amp;G21&amp;H21&amp;I21)</f>
        <v/>
      </c>
      <c r="U23" s="16" t="s">
        <v>84</v>
      </c>
      <c r="V23" s="16"/>
    </row>
    <row r="24" spans="1:22" x14ac:dyDescent="0.4">
      <c r="A24" s="58" t="s">
        <v>21</v>
      </c>
      <c r="B24" s="58"/>
      <c r="C24" s="59"/>
      <c r="D24" s="59"/>
      <c r="E24" s="59"/>
      <c r="F24" s="59"/>
      <c r="G24" s="59"/>
      <c r="H24" s="59"/>
      <c r="I24" s="59"/>
      <c r="J24" s="59"/>
      <c r="K24" s="59"/>
      <c r="L24" s="59"/>
      <c r="M24" s="17"/>
      <c r="S24" s="11"/>
      <c r="T24" s="32" t="str">
        <f>IF(S23=1,"TRUE","FALSE")</f>
        <v>TRUE</v>
      </c>
      <c r="U24" s="16" t="s">
        <v>85</v>
      </c>
      <c r="V24" s="16"/>
    </row>
    <row r="25" spans="1:22" ht="10.5" customHeight="1" x14ac:dyDescent="0.4">
      <c r="A25" s="16"/>
      <c r="B25" s="16"/>
      <c r="C25" s="16"/>
      <c r="D25" s="16"/>
      <c r="E25" s="16"/>
      <c r="F25" s="16"/>
      <c r="G25" s="16"/>
      <c r="H25" s="16"/>
      <c r="I25" s="16"/>
      <c r="J25" s="16"/>
      <c r="K25" s="16"/>
      <c r="L25" s="17"/>
      <c r="M25" s="17"/>
      <c r="S25" s="6">
        <v>1</v>
      </c>
      <c r="T25" s="57" t="str">
        <f>IF(OR(D22="",G22="",I22=""),"",D22&amp;F22&amp;G22&amp;H22&amp;I22)</f>
        <v/>
      </c>
      <c r="U25" s="16" t="s">
        <v>86</v>
      </c>
      <c r="V25" s="16"/>
    </row>
    <row r="26" spans="1:22" ht="18" customHeight="1" x14ac:dyDescent="0.4">
      <c r="M26" s="17"/>
      <c r="S26" s="16"/>
      <c r="T26" s="32" t="str">
        <f>IF(S25=1,"TRUE","FALSE")</f>
        <v>TRUE</v>
      </c>
      <c r="U26" s="16" t="s">
        <v>87</v>
      </c>
      <c r="V26" s="16"/>
    </row>
    <row r="27" spans="1:22" ht="18" customHeight="1" x14ac:dyDescent="0.4">
      <c r="M27" s="17"/>
      <c r="S27" s="6">
        <v>1</v>
      </c>
      <c r="T27" s="54" t="str">
        <f>IF(OR(D23="",H23=""),"",D23&amp;G23&amp;H23)</f>
        <v/>
      </c>
      <c r="U27" s="16" t="s">
        <v>88</v>
      </c>
      <c r="V27" s="16"/>
    </row>
    <row r="28" spans="1:22" ht="18" customHeight="1" x14ac:dyDescent="0.4">
      <c r="M28" s="17"/>
      <c r="S28" s="11"/>
      <c r="T28" s="32" t="str">
        <f>IF(S27=1,"TRUE","FALSE")</f>
        <v>TRUE</v>
      </c>
      <c r="U28" s="16" t="s">
        <v>89</v>
      </c>
      <c r="V28" s="16"/>
    </row>
    <row r="29" spans="1:22" ht="18" customHeight="1" x14ac:dyDescent="0.4">
      <c r="A29" s="60" t="s">
        <v>181</v>
      </c>
      <c r="B29" s="60"/>
      <c r="C29" s="60"/>
      <c r="D29" s="60"/>
      <c r="E29" s="60"/>
      <c r="F29" s="60"/>
      <c r="G29" s="60"/>
      <c r="H29" s="60"/>
      <c r="I29" s="60"/>
      <c r="J29" s="60"/>
      <c r="K29" s="60"/>
      <c r="L29" s="60"/>
      <c r="M29" s="17"/>
      <c r="V29" s="16"/>
    </row>
    <row r="30" spans="1:22" ht="18" customHeight="1" x14ac:dyDescent="0.4">
      <c r="A30" s="47" t="s">
        <v>18</v>
      </c>
      <c r="B30" s="95" t="s">
        <v>17</v>
      </c>
      <c r="C30" s="96"/>
      <c r="D30" s="96"/>
      <c r="E30" s="96"/>
      <c r="F30" s="96"/>
      <c r="G30" s="96"/>
      <c r="H30" s="96"/>
      <c r="I30" s="96"/>
      <c r="J30" s="96"/>
      <c r="K30" s="96"/>
      <c r="L30" s="97"/>
      <c r="M30" s="17"/>
      <c r="S30" s="11"/>
      <c r="T30" s="35"/>
      <c r="U30" s="16"/>
    </row>
    <row r="31" spans="1:22" ht="23.25" customHeight="1" x14ac:dyDescent="0.4">
      <c r="A31" s="90" t="s">
        <v>41</v>
      </c>
      <c r="B31" s="25" t="s">
        <v>45</v>
      </c>
      <c r="C31" s="92"/>
      <c r="D31" s="93"/>
      <c r="E31" s="93"/>
      <c r="F31" s="93"/>
      <c r="G31" s="93"/>
      <c r="H31" s="93"/>
      <c r="I31" s="93"/>
      <c r="J31" s="93"/>
      <c r="K31" s="93"/>
      <c r="L31" s="94"/>
      <c r="M31" s="53" t="str">
        <f>IF(AND(C31="",C32=""),"指導内容を入力してください","")</f>
        <v>指導内容を入力してください</v>
      </c>
      <c r="S31" s="33"/>
    </row>
    <row r="32" spans="1:22" ht="72.75" customHeight="1" x14ac:dyDescent="0.4">
      <c r="A32" s="91"/>
      <c r="B32" s="26" t="s">
        <v>46</v>
      </c>
      <c r="C32" s="113"/>
      <c r="D32" s="114"/>
      <c r="E32" s="114"/>
      <c r="F32" s="114"/>
      <c r="G32" s="114"/>
      <c r="H32" s="114"/>
      <c r="I32" s="114"/>
      <c r="J32" s="114"/>
      <c r="K32" s="114"/>
      <c r="L32" s="115"/>
      <c r="M32" s="53" t="str">
        <f>IF(AND(C32="",C33=""),"指導詳細を入力してください","")</f>
        <v>指導詳細を入力してください</v>
      </c>
      <c r="S32" s="33"/>
      <c r="T32" s="32" t="str">
        <f>IF(AND(C31="",C32=""),"",C31&amp;CHAR(10)&amp;C32)</f>
        <v/>
      </c>
    </row>
    <row r="33" spans="1:20" ht="53.1" customHeight="1" x14ac:dyDescent="0.4">
      <c r="A33" s="61" t="s">
        <v>27</v>
      </c>
      <c r="B33" s="62"/>
      <c r="C33" s="101"/>
      <c r="D33" s="66"/>
      <c r="E33" s="66"/>
      <c r="F33" s="66"/>
      <c r="G33" s="66"/>
      <c r="H33" s="66"/>
      <c r="I33" s="66"/>
      <c r="J33" s="66"/>
      <c r="K33" s="66"/>
      <c r="L33" s="67"/>
      <c r="M33" s="53"/>
      <c r="T33" s="32" t="str">
        <f>IF(C33="","",C33)</f>
        <v/>
      </c>
    </row>
    <row r="34" spans="1:20" ht="105.6" customHeight="1" x14ac:dyDescent="0.4">
      <c r="A34" s="61" t="s">
        <v>42</v>
      </c>
      <c r="B34" s="62"/>
      <c r="C34" s="101"/>
      <c r="D34" s="66"/>
      <c r="E34" s="66"/>
      <c r="F34" s="66"/>
      <c r="G34" s="66"/>
      <c r="H34" s="66"/>
      <c r="I34" s="66"/>
      <c r="J34" s="66"/>
      <c r="K34" s="66"/>
      <c r="L34" s="67"/>
      <c r="M34" s="53" t="str">
        <f>IF(C34="","指導歴・学習歴等を入力してください","")</f>
        <v>指導歴・学習歴等を入力してください</v>
      </c>
      <c r="T34" s="54" t="str">
        <f t="shared" ref="T34:T35" si="0">IF(C34="","",C34)</f>
        <v/>
      </c>
    </row>
    <row r="35" spans="1:20" ht="46.5" customHeight="1" x14ac:dyDescent="0.4">
      <c r="A35" s="61" t="s">
        <v>49</v>
      </c>
      <c r="B35" s="62"/>
      <c r="C35" s="101"/>
      <c r="D35" s="66"/>
      <c r="E35" s="66"/>
      <c r="F35" s="66"/>
      <c r="G35" s="66"/>
      <c r="H35" s="66"/>
      <c r="I35" s="66"/>
      <c r="J35" s="66"/>
      <c r="K35" s="66"/>
      <c r="L35" s="67"/>
      <c r="M35" s="53"/>
      <c r="T35" s="54" t="str">
        <f t="shared" si="0"/>
        <v/>
      </c>
    </row>
    <row r="36" spans="1:20" ht="47.25" customHeight="1" x14ac:dyDescent="0.4">
      <c r="A36" s="63" t="s">
        <v>172</v>
      </c>
      <c r="B36" s="64"/>
      <c r="C36" s="8" t="s">
        <v>24</v>
      </c>
      <c r="D36" s="65" t="s">
        <v>25</v>
      </c>
      <c r="E36" s="65"/>
      <c r="F36" s="66"/>
      <c r="G36" s="66"/>
      <c r="H36" s="66"/>
      <c r="I36" s="66"/>
      <c r="J36" s="66"/>
      <c r="K36" s="66"/>
      <c r="L36" s="67"/>
      <c r="M36" s="53" t="str">
        <f>IF(AND(R36=2,F36=""),"指導可能地域を具体的に入力してください","")</f>
        <v/>
      </c>
      <c r="R36" s="5">
        <v>1</v>
      </c>
      <c r="S36" s="13" t="str">
        <f>IF(R36=1,"県内全域","一部地域のみ")</f>
        <v>県内全域</v>
      </c>
      <c r="T36" s="32" t="str">
        <f>S36&amp;CHAR(10)&amp;F36</f>
        <v xml:space="preserve">県内全域
</v>
      </c>
    </row>
    <row r="37" spans="1:20" ht="47.25" customHeight="1" x14ac:dyDescent="0.4">
      <c r="A37" s="61" t="s">
        <v>43</v>
      </c>
      <c r="B37" s="62"/>
      <c r="C37" s="9"/>
      <c r="D37" s="65" t="s">
        <v>25</v>
      </c>
      <c r="E37" s="65"/>
      <c r="F37" s="66"/>
      <c r="G37" s="66"/>
      <c r="H37" s="66"/>
      <c r="I37" s="66"/>
      <c r="J37" s="66"/>
      <c r="K37" s="66"/>
      <c r="L37" s="67"/>
      <c r="M37" s="53" t="str">
        <f>IF(AND(R37=2,F37=""),"指導可能日時を具体的に入力してください","")</f>
        <v/>
      </c>
      <c r="R37" s="5">
        <v>1</v>
      </c>
      <c r="S37" s="13" t="str">
        <f>IF(R37=1,"いつでも","制限あり")</f>
        <v>いつでも</v>
      </c>
      <c r="T37" s="32" t="str">
        <f>S37&amp;CHAR(10)&amp;F37</f>
        <v xml:space="preserve">いつでも
</v>
      </c>
    </row>
    <row r="38" spans="1:20" ht="47.25" customHeight="1" x14ac:dyDescent="0.4">
      <c r="A38" s="61" t="s">
        <v>44</v>
      </c>
      <c r="B38" s="62"/>
      <c r="C38" s="18"/>
      <c r="D38" s="65" t="s">
        <v>25</v>
      </c>
      <c r="E38" s="65"/>
      <c r="F38" s="66"/>
      <c r="G38" s="68"/>
      <c r="H38" s="68"/>
      <c r="I38" s="68"/>
      <c r="J38" s="68"/>
      <c r="K38" s="68"/>
      <c r="L38" s="69"/>
      <c r="M38" s="53"/>
      <c r="R38" s="5">
        <v>1</v>
      </c>
      <c r="S38" s="13" t="str">
        <f>IF(R38=1,"有償","無償可")</f>
        <v>有償</v>
      </c>
      <c r="T38" s="32" t="str">
        <f>S38&amp;CHAR(10)&amp;F38</f>
        <v xml:space="preserve">有償
</v>
      </c>
    </row>
    <row r="39" spans="1:20" ht="47.25" customHeight="1" x14ac:dyDescent="0.4">
      <c r="A39" s="63" t="s">
        <v>179</v>
      </c>
      <c r="B39" s="64"/>
      <c r="C39" s="100"/>
      <c r="D39" s="68"/>
      <c r="E39" s="68"/>
      <c r="F39" s="68"/>
      <c r="G39" s="68"/>
      <c r="H39" s="68"/>
      <c r="I39" s="68"/>
      <c r="J39" s="68"/>
      <c r="K39" s="68"/>
      <c r="L39" s="69"/>
      <c r="M39" s="53"/>
      <c r="R39" s="31"/>
      <c r="T39" s="54" t="str">
        <f t="shared" ref="T39:T40" si="1">IF(C39="","",C39)</f>
        <v/>
      </c>
    </row>
    <row r="40" spans="1:20" ht="47.25" customHeight="1" x14ac:dyDescent="0.4">
      <c r="A40" s="61" t="s">
        <v>26</v>
      </c>
      <c r="B40" s="62"/>
      <c r="C40" s="101"/>
      <c r="D40" s="66"/>
      <c r="E40" s="66"/>
      <c r="F40" s="66"/>
      <c r="G40" s="66"/>
      <c r="H40" s="66"/>
      <c r="I40" s="66"/>
      <c r="J40" s="66"/>
      <c r="K40" s="66"/>
      <c r="L40" s="67"/>
      <c r="M40" s="53"/>
      <c r="R40" s="31"/>
      <c r="T40" s="54" t="str">
        <f t="shared" si="1"/>
        <v/>
      </c>
    </row>
    <row r="41" spans="1:20" ht="21" customHeight="1" x14ac:dyDescent="0.4">
      <c r="A41" s="58" t="s">
        <v>22</v>
      </c>
      <c r="B41" s="58"/>
      <c r="C41" s="59"/>
      <c r="D41" s="59"/>
      <c r="E41" s="59"/>
      <c r="F41" s="59"/>
      <c r="G41" s="59"/>
      <c r="H41" s="59"/>
      <c r="I41" s="59"/>
      <c r="J41" s="59"/>
      <c r="K41" s="59"/>
      <c r="L41" s="59"/>
    </row>
    <row r="42" spans="1:20" ht="73.5" customHeight="1" x14ac:dyDescent="0.4">
      <c r="F42" s="111" t="s">
        <v>23</v>
      </c>
      <c r="G42" s="112"/>
      <c r="H42" s="109" t="s">
        <v>50</v>
      </c>
      <c r="I42" s="110"/>
      <c r="J42" s="110"/>
      <c r="K42" s="110"/>
      <c r="L42" s="110"/>
    </row>
  </sheetData>
  <sheetProtection algorithmName="SHA-512" hashValue="mb/KHo0MuObwfzHGHCZmfJaU0V995U5KM3Kt2rMv2CXfovZe9GxqhQ83n4/5zZBR5ZJSMI/zJBuGZ5z2FXpQaw==" saltValue="7Dq+8KNp+dYEIy0UdNx6ow==" spinCount="100000" sheet="1" objects="1" scenarios="1" selectLockedCells="1"/>
  <mergeCells count="76">
    <mergeCell ref="D1:F1"/>
    <mergeCell ref="D2:F2"/>
    <mergeCell ref="G2:L2"/>
    <mergeCell ref="D3:F5"/>
    <mergeCell ref="A8:L8"/>
    <mergeCell ref="A9:L9"/>
    <mergeCell ref="A13:A14"/>
    <mergeCell ref="A10:L10"/>
    <mergeCell ref="D13:K13"/>
    <mergeCell ref="D14:K14"/>
    <mergeCell ref="J3:L3"/>
    <mergeCell ref="J4:L4"/>
    <mergeCell ref="A7:L7"/>
    <mergeCell ref="A6:L6"/>
    <mergeCell ref="J5:L5"/>
    <mergeCell ref="G3:I3"/>
    <mergeCell ref="G4:I4"/>
    <mergeCell ref="G5:I5"/>
    <mergeCell ref="H42:L42"/>
    <mergeCell ref="F42:G42"/>
    <mergeCell ref="C32:L32"/>
    <mergeCell ref="C33:L33"/>
    <mergeCell ref="C35:L35"/>
    <mergeCell ref="B14:C14"/>
    <mergeCell ref="B13:C13"/>
    <mergeCell ref="B15:C15"/>
    <mergeCell ref="A11:L11"/>
    <mergeCell ref="A12:C12"/>
    <mergeCell ref="D12:K12"/>
    <mergeCell ref="A15:A16"/>
    <mergeCell ref="B16:C16"/>
    <mergeCell ref="L13:L14"/>
    <mergeCell ref="L15:L16"/>
    <mergeCell ref="D15:K15"/>
    <mergeCell ref="D16:K16"/>
    <mergeCell ref="L19:L20"/>
    <mergeCell ref="D22:E22"/>
    <mergeCell ref="I22:K22"/>
    <mergeCell ref="C39:L39"/>
    <mergeCell ref="C40:L40"/>
    <mergeCell ref="C34:L34"/>
    <mergeCell ref="D36:E36"/>
    <mergeCell ref="B23:C23"/>
    <mergeCell ref="A41:L41"/>
    <mergeCell ref="A31:A32"/>
    <mergeCell ref="C31:L31"/>
    <mergeCell ref="A37:B37"/>
    <mergeCell ref="B30:L30"/>
    <mergeCell ref="D23:F23"/>
    <mergeCell ref="A18:C18"/>
    <mergeCell ref="D17:K17"/>
    <mergeCell ref="A19:A23"/>
    <mergeCell ref="E20:F20"/>
    <mergeCell ref="D21:E21"/>
    <mergeCell ref="I21:K21"/>
    <mergeCell ref="H20:K20"/>
    <mergeCell ref="H19:K19"/>
    <mergeCell ref="H23:K23"/>
    <mergeCell ref="A17:C17"/>
    <mergeCell ref="B19:C20"/>
    <mergeCell ref="B21:C21"/>
    <mergeCell ref="B22:C22"/>
    <mergeCell ref="A24:L24"/>
    <mergeCell ref="A29:L29"/>
    <mergeCell ref="A38:B38"/>
    <mergeCell ref="A39:B39"/>
    <mergeCell ref="A40:B40"/>
    <mergeCell ref="A33:B33"/>
    <mergeCell ref="A34:B34"/>
    <mergeCell ref="A35:B35"/>
    <mergeCell ref="A36:B36"/>
    <mergeCell ref="D38:E38"/>
    <mergeCell ref="F36:L36"/>
    <mergeCell ref="D37:E37"/>
    <mergeCell ref="F37:L37"/>
    <mergeCell ref="F38:L38"/>
  </mergeCells>
  <phoneticPr fontId="1"/>
  <conditionalFormatting sqref="D13:K16">
    <cfRule type="containsBlanks" dxfId="15" priority="18">
      <formula>LEN(TRIM(D13))=0</formula>
    </cfRule>
  </conditionalFormatting>
  <conditionalFormatting sqref="D18:E18">
    <cfRule type="containsBlanks" dxfId="14" priority="15">
      <formula>LEN(TRIM(D18))=0</formula>
    </cfRule>
  </conditionalFormatting>
  <conditionalFormatting sqref="G18">
    <cfRule type="containsBlanks" dxfId="13" priority="14">
      <formula>LEN(TRIM(G18))=0</formula>
    </cfRule>
  </conditionalFormatting>
  <conditionalFormatting sqref="I18">
    <cfRule type="containsBlanks" dxfId="12" priority="13">
      <formula>LEN(TRIM(I18))=0</formula>
    </cfRule>
  </conditionalFormatting>
  <conditionalFormatting sqref="E19">
    <cfRule type="containsBlanks" dxfId="11" priority="12">
      <formula>LEN(TRIM(E19))=0</formula>
    </cfRule>
  </conditionalFormatting>
  <conditionalFormatting sqref="G19">
    <cfRule type="containsBlanks" dxfId="10" priority="11">
      <formula>LEN(TRIM(G19))=0</formula>
    </cfRule>
  </conditionalFormatting>
  <conditionalFormatting sqref="D21:E22">
    <cfRule type="containsBlanks" dxfId="9" priority="10">
      <formula>LEN(TRIM(D21))=0</formula>
    </cfRule>
  </conditionalFormatting>
  <conditionalFormatting sqref="E20:F20">
    <cfRule type="containsBlanks" dxfId="8" priority="9">
      <formula>LEN(TRIM(E20))=0</formula>
    </cfRule>
  </conditionalFormatting>
  <conditionalFormatting sqref="H20:K20">
    <cfRule type="containsBlanks" dxfId="7" priority="8">
      <formula>LEN(TRIM(H20))=0</formula>
    </cfRule>
  </conditionalFormatting>
  <conditionalFormatting sqref="G21:G22">
    <cfRule type="containsBlanks" dxfId="6" priority="7">
      <formula>LEN(TRIM(G21))=0</formula>
    </cfRule>
  </conditionalFormatting>
  <conditionalFormatting sqref="I21:K22">
    <cfRule type="containsBlanks" dxfId="5" priority="6">
      <formula>LEN(TRIM(I21))=0</formula>
    </cfRule>
  </conditionalFormatting>
  <conditionalFormatting sqref="D23:F23">
    <cfRule type="containsBlanks" dxfId="4" priority="5">
      <formula>LEN(TRIM(D23))=0</formula>
    </cfRule>
  </conditionalFormatting>
  <conditionalFormatting sqref="H23:K23">
    <cfRule type="containsBlanks" dxfId="3" priority="4">
      <formula>LEN(TRIM(H23))=0</formula>
    </cfRule>
  </conditionalFormatting>
  <conditionalFormatting sqref="F36:L38">
    <cfRule type="containsBlanks" dxfId="2" priority="3">
      <formula>LEN(TRIM(F36))=0</formula>
    </cfRule>
  </conditionalFormatting>
  <conditionalFormatting sqref="C39:L40">
    <cfRule type="containsBlanks" dxfId="1" priority="2">
      <formula>LEN(TRIM(C39))=0</formula>
    </cfRule>
  </conditionalFormatting>
  <conditionalFormatting sqref="C31:L35">
    <cfRule type="containsBlanks" dxfId="0" priority="1">
      <formula>LEN(TRIM(C31))=0</formula>
    </cfRule>
  </conditionalFormatting>
  <pageMargins left="0.72" right="0.24" top="0.75" bottom="0.75" header="0.3" footer="0.3"/>
  <pageSetup paperSize="9" scale="74" orientation="portrait" r:id="rId1"/>
  <rowBreaks count="1" manualBreakCount="1">
    <brk id="28"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2519" r:id="rId4" name="承諾チェックボックス">
              <controlPr defaultSize="0" autoFill="0" autoLine="0" autoPict="0">
                <anchor moveWithCells="1">
                  <from>
                    <xdr:col>2</xdr:col>
                    <xdr:colOff>771525</xdr:colOff>
                    <xdr:row>8</xdr:row>
                    <xdr:rowOff>28575</xdr:rowOff>
                  </from>
                  <to>
                    <xdr:col>2</xdr:col>
                    <xdr:colOff>1028700</xdr:colOff>
                    <xdr:row>8</xdr:row>
                    <xdr:rowOff>333375</xdr:rowOff>
                  </to>
                </anchor>
              </controlPr>
            </control>
          </mc:Choice>
        </mc:AlternateContent>
        <mc:AlternateContent xmlns:mc="http://schemas.openxmlformats.org/markup-compatibility/2006">
          <mc:Choice Requires="x14">
            <control shapeId="2832" r:id="rId5" name="氏名非公開">
              <controlPr locked="0" defaultSize="0" autoFill="0" autoLine="0" autoPict="0">
                <anchor moveWithCells="1">
                  <from>
                    <xdr:col>11</xdr:col>
                    <xdr:colOff>114300</xdr:colOff>
                    <xdr:row>13</xdr:row>
                    <xdr:rowOff>38100</xdr:rowOff>
                  </from>
                  <to>
                    <xdr:col>11</xdr:col>
                    <xdr:colOff>685800</xdr:colOff>
                    <xdr:row>13</xdr:row>
                    <xdr:rowOff>276225</xdr:rowOff>
                  </to>
                </anchor>
              </controlPr>
            </control>
          </mc:Choice>
        </mc:AlternateContent>
        <mc:AlternateContent xmlns:mc="http://schemas.openxmlformats.org/markup-compatibility/2006">
          <mc:Choice Requires="x14">
            <control shapeId="2833" r:id="rId6" name="氏名公開">
              <controlPr locked="0" defaultSize="0" autoFill="0" autoLine="0" autoPict="0">
                <anchor moveWithCells="1">
                  <from>
                    <xdr:col>11</xdr:col>
                    <xdr:colOff>723900</xdr:colOff>
                    <xdr:row>13</xdr:row>
                    <xdr:rowOff>38100</xdr:rowOff>
                  </from>
                  <to>
                    <xdr:col>11</xdr:col>
                    <xdr:colOff>1362075</xdr:colOff>
                    <xdr:row>13</xdr:row>
                    <xdr:rowOff>276225</xdr:rowOff>
                  </to>
                </anchor>
              </controlPr>
            </control>
          </mc:Choice>
        </mc:AlternateContent>
        <mc:AlternateContent xmlns:mc="http://schemas.openxmlformats.org/markup-compatibility/2006">
          <mc:Choice Requires="x14">
            <control shapeId="2834" r:id="rId7" name="氏名公開／非公開グループ">
              <controlPr defaultSize="0" autoFill="0" autoPict="0">
                <anchor moveWithCells="1">
                  <from>
                    <xdr:col>11</xdr:col>
                    <xdr:colOff>66675</xdr:colOff>
                    <xdr:row>12</xdr:row>
                    <xdr:rowOff>123825</xdr:rowOff>
                  </from>
                  <to>
                    <xdr:col>11</xdr:col>
                    <xdr:colOff>1562100</xdr:colOff>
                    <xdr:row>14</xdr:row>
                    <xdr:rowOff>0</xdr:rowOff>
                  </to>
                </anchor>
              </controlPr>
            </control>
          </mc:Choice>
        </mc:AlternateContent>
        <mc:AlternateContent xmlns:mc="http://schemas.openxmlformats.org/markup-compatibility/2006">
          <mc:Choice Requires="x14">
            <control shapeId="2835" r:id="rId8" name="電話番号公開">
              <controlPr locked="0" defaultSize="0" autoFill="0" autoLine="0" autoPict="0">
                <anchor moveWithCells="1">
                  <from>
                    <xdr:col>11</xdr:col>
                    <xdr:colOff>161925</xdr:colOff>
                    <xdr:row>20</xdr:row>
                    <xdr:rowOff>171450</xdr:rowOff>
                  </from>
                  <to>
                    <xdr:col>11</xdr:col>
                    <xdr:colOff>657225</xdr:colOff>
                    <xdr:row>20</xdr:row>
                    <xdr:rowOff>419100</xdr:rowOff>
                  </to>
                </anchor>
              </controlPr>
            </control>
          </mc:Choice>
        </mc:AlternateContent>
        <mc:AlternateContent xmlns:mc="http://schemas.openxmlformats.org/markup-compatibility/2006">
          <mc:Choice Requires="x14">
            <control shapeId="2836" r:id="rId9" name="電話番号非公開">
              <controlPr locked="0" defaultSize="0" autoFill="0" autoLine="0" autoPict="0">
                <anchor moveWithCells="1">
                  <from>
                    <xdr:col>11</xdr:col>
                    <xdr:colOff>762000</xdr:colOff>
                    <xdr:row>20</xdr:row>
                    <xdr:rowOff>180975</xdr:rowOff>
                  </from>
                  <to>
                    <xdr:col>11</xdr:col>
                    <xdr:colOff>1381125</xdr:colOff>
                    <xdr:row>20</xdr:row>
                    <xdr:rowOff>428625</xdr:rowOff>
                  </to>
                </anchor>
              </controlPr>
            </control>
          </mc:Choice>
        </mc:AlternateContent>
        <mc:AlternateContent xmlns:mc="http://schemas.openxmlformats.org/markup-compatibility/2006">
          <mc:Choice Requires="x14">
            <control shapeId="2837" r:id="rId10" name="電話番号公開／非公開グループ">
              <controlPr defaultSize="0" autoFill="0" autoPict="0">
                <anchor moveWithCells="1">
                  <from>
                    <xdr:col>11</xdr:col>
                    <xdr:colOff>66675</xdr:colOff>
                    <xdr:row>20</xdr:row>
                    <xdr:rowOff>114300</xdr:rowOff>
                  </from>
                  <to>
                    <xdr:col>11</xdr:col>
                    <xdr:colOff>1524000</xdr:colOff>
                    <xdr:row>20</xdr:row>
                    <xdr:rowOff>466725</xdr:rowOff>
                  </to>
                </anchor>
              </controlPr>
            </control>
          </mc:Choice>
        </mc:AlternateContent>
        <mc:AlternateContent xmlns:mc="http://schemas.openxmlformats.org/markup-compatibility/2006">
          <mc:Choice Requires="x14">
            <control shapeId="2838" r:id="rId11" name="FAX番号公開">
              <controlPr locked="0" defaultSize="0" autoFill="0" autoLine="0" autoPict="0">
                <anchor moveWithCells="1">
                  <from>
                    <xdr:col>11</xdr:col>
                    <xdr:colOff>171450</xdr:colOff>
                    <xdr:row>21</xdr:row>
                    <xdr:rowOff>171450</xdr:rowOff>
                  </from>
                  <to>
                    <xdr:col>11</xdr:col>
                    <xdr:colOff>704850</xdr:colOff>
                    <xdr:row>21</xdr:row>
                    <xdr:rowOff>409575</xdr:rowOff>
                  </to>
                </anchor>
              </controlPr>
            </control>
          </mc:Choice>
        </mc:AlternateContent>
        <mc:AlternateContent xmlns:mc="http://schemas.openxmlformats.org/markup-compatibility/2006">
          <mc:Choice Requires="x14">
            <control shapeId="2839" r:id="rId12" name="FAX番号非公開">
              <controlPr locked="0" defaultSize="0" autoFill="0" autoLine="0" autoPict="0">
                <anchor moveWithCells="1">
                  <from>
                    <xdr:col>11</xdr:col>
                    <xdr:colOff>752475</xdr:colOff>
                    <xdr:row>21</xdr:row>
                    <xdr:rowOff>180975</xdr:rowOff>
                  </from>
                  <to>
                    <xdr:col>11</xdr:col>
                    <xdr:colOff>1438275</xdr:colOff>
                    <xdr:row>21</xdr:row>
                    <xdr:rowOff>419100</xdr:rowOff>
                  </to>
                </anchor>
              </controlPr>
            </control>
          </mc:Choice>
        </mc:AlternateContent>
        <mc:AlternateContent xmlns:mc="http://schemas.openxmlformats.org/markup-compatibility/2006">
          <mc:Choice Requires="x14">
            <control shapeId="2842" r:id="rId13" name="FAX番号公開／非公開グループ">
              <controlPr defaultSize="0" autoFill="0" autoPict="0">
                <anchor moveWithCells="1">
                  <from>
                    <xdr:col>11</xdr:col>
                    <xdr:colOff>38100</xdr:colOff>
                    <xdr:row>21</xdr:row>
                    <xdr:rowOff>152400</xdr:rowOff>
                  </from>
                  <to>
                    <xdr:col>12</xdr:col>
                    <xdr:colOff>0</xdr:colOff>
                    <xdr:row>21</xdr:row>
                    <xdr:rowOff>457200</xdr:rowOff>
                  </to>
                </anchor>
              </controlPr>
            </control>
          </mc:Choice>
        </mc:AlternateContent>
        <mc:AlternateContent xmlns:mc="http://schemas.openxmlformats.org/markup-compatibility/2006">
          <mc:Choice Requires="x14">
            <control shapeId="2843" r:id="rId14" name="Email公開">
              <controlPr locked="0" defaultSize="0" autoFill="0" autoLine="0" autoPict="0">
                <anchor moveWithCells="1">
                  <from>
                    <xdr:col>11</xdr:col>
                    <xdr:colOff>161925</xdr:colOff>
                    <xdr:row>22</xdr:row>
                    <xdr:rowOff>161925</xdr:rowOff>
                  </from>
                  <to>
                    <xdr:col>11</xdr:col>
                    <xdr:colOff>666750</xdr:colOff>
                    <xdr:row>22</xdr:row>
                    <xdr:rowOff>409575</xdr:rowOff>
                  </to>
                </anchor>
              </controlPr>
            </control>
          </mc:Choice>
        </mc:AlternateContent>
        <mc:AlternateContent xmlns:mc="http://schemas.openxmlformats.org/markup-compatibility/2006">
          <mc:Choice Requires="x14">
            <control shapeId="2844" r:id="rId15" name="Email非公開">
              <controlPr locked="0" defaultSize="0" autoFill="0" autoLine="0" autoPict="0">
                <anchor moveWithCells="1">
                  <from>
                    <xdr:col>11</xdr:col>
                    <xdr:colOff>771525</xdr:colOff>
                    <xdr:row>22</xdr:row>
                    <xdr:rowOff>190500</xdr:rowOff>
                  </from>
                  <to>
                    <xdr:col>11</xdr:col>
                    <xdr:colOff>1400175</xdr:colOff>
                    <xdr:row>22</xdr:row>
                    <xdr:rowOff>428625</xdr:rowOff>
                  </to>
                </anchor>
              </controlPr>
            </control>
          </mc:Choice>
        </mc:AlternateContent>
        <mc:AlternateContent xmlns:mc="http://schemas.openxmlformats.org/markup-compatibility/2006">
          <mc:Choice Requires="x14">
            <control shapeId="2845" r:id="rId16" name="Email公開／非公開">
              <controlPr defaultSize="0" autoFill="0" autoPict="0">
                <anchor moveWithCells="1">
                  <from>
                    <xdr:col>11</xdr:col>
                    <xdr:colOff>85725</xdr:colOff>
                    <xdr:row>22</xdr:row>
                    <xdr:rowOff>133350</xdr:rowOff>
                  </from>
                  <to>
                    <xdr:col>11</xdr:col>
                    <xdr:colOff>1552575</xdr:colOff>
                    <xdr:row>22</xdr:row>
                    <xdr:rowOff>466725</xdr:rowOff>
                  </to>
                </anchor>
              </controlPr>
            </control>
          </mc:Choice>
        </mc:AlternateContent>
        <mc:AlternateContent xmlns:mc="http://schemas.openxmlformats.org/markup-compatibility/2006">
          <mc:Choice Requires="x14">
            <control shapeId="2909" r:id="rId17" name="県内全域">
              <controlPr locked="0" defaultSize="0" autoFill="0" autoLine="0" autoPict="0">
                <anchor moveWithCells="1">
                  <from>
                    <xdr:col>2</xdr:col>
                    <xdr:colOff>123825</xdr:colOff>
                    <xdr:row>35</xdr:row>
                    <xdr:rowOff>47625</xdr:rowOff>
                  </from>
                  <to>
                    <xdr:col>2</xdr:col>
                    <xdr:colOff>1019175</xdr:colOff>
                    <xdr:row>35</xdr:row>
                    <xdr:rowOff>295275</xdr:rowOff>
                  </to>
                </anchor>
              </controlPr>
            </control>
          </mc:Choice>
        </mc:AlternateContent>
        <mc:AlternateContent xmlns:mc="http://schemas.openxmlformats.org/markup-compatibility/2006">
          <mc:Choice Requires="x14">
            <control shapeId="2910" r:id="rId18" name="一部地域のみ">
              <controlPr locked="0" defaultSize="0" autoFill="0" autoLine="0" autoPict="0">
                <anchor moveWithCells="1">
                  <from>
                    <xdr:col>2</xdr:col>
                    <xdr:colOff>123825</xdr:colOff>
                    <xdr:row>35</xdr:row>
                    <xdr:rowOff>304800</xdr:rowOff>
                  </from>
                  <to>
                    <xdr:col>2</xdr:col>
                    <xdr:colOff>1247775</xdr:colOff>
                    <xdr:row>35</xdr:row>
                    <xdr:rowOff>542925</xdr:rowOff>
                  </to>
                </anchor>
              </controlPr>
            </control>
          </mc:Choice>
        </mc:AlternateContent>
        <mc:AlternateContent xmlns:mc="http://schemas.openxmlformats.org/markup-compatibility/2006">
          <mc:Choice Requires="x14">
            <control shapeId="2920" r:id="rId19" name="いつでも">
              <controlPr locked="0" defaultSize="0" autoFill="0" autoLine="0" autoPict="0">
                <anchor moveWithCells="1">
                  <from>
                    <xdr:col>2</xdr:col>
                    <xdr:colOff>114300</xdr:colOff>
                    <xdr:row>36</xdr:row>
                    <xdr:rowOff>38100</xdr:rowOff>
                  </from>
                  <to>
                    <xdr:col>2</xdr:col>
                    <xdr:colOff>1009650</xdr:colOff>
                    <xdr:row>36</xdr:row>
                    <xdr:rowOff>276225</xdr:rowOff>
                  </to>
                </anchor>
              </controlPr>
            </control>
          </mc:Choice>
        </mc:AlternateContent>
        <mc:AlternateContent xmlns:mc="http://schemas.openxmlformats.org/markup-compatibility/2006">
          <mc:Choice Requires="x14">
            <control shapeId="2921" r:id="rId20" name="制限あり">
              <controlPr locked="0" defaultSize="0" autoFill="0" autoLine="0" autoPict="0">
                <anchor moveWithCells="1">
                  <from>
                    <xdr:col>2</xdr:col>
                    <xdr:colOff>114300</xdr:colOff>
                    <xdr:row>36</xdr:row>
                    <xdr:rowOff>295275</xdr:rowOff>
                  </from>
                  <to>
                    <xdr:col>2</xdr:col>
                    <xdr:colOff>1190625</xdr:colOff>
                    <xdr:row>36</xdr:row>
                    <xdr:rowOff>533400</xdr:rowOff>
                  </to>
                </anchor>
              </controlPr>
            </control>
          </mc:Choice>
        </mc:AlternateContent>
        <mc:AlternateContent xmlns:mc="http://schemas.openxmlformats.org/markup-compatibility/2006">
          <mc:Choice Requires="x14">
            <control shapeId="2922" r:id="rId21" name="指導可能地域グループ">
              <controlPr defaultSize="0" autoFill="0" autoPict="0">
                <anchor moveWithCells="1">
                  <from>
                    <xdr:col>2</xdr:col>
                    <xdr:colOff>0</xdr:colOff>
                    <xdr:row>35</xdr:row>
                    <xdr:rowOff>28575</xdr:rowOff>
                  </from>
                  <to>
                    <xdr:col>3</xdr:col>
                    <xdr:colOff>19050</xdr:colOff>
                    <xdr:row>36</xdr:row>
                    <xdr:rowOff>76200</xdr:rowOff>
                  </to>
                </anchor>
              </controlPr>
            </control>
          </mc:Choice>
        </mc:AlternateContent>
        <mc:AlternateContent xmlns:mc="http://schemas.openxmlformats.org/markup-compatibility/2006">
          <mc:Choice Requires="x14">
            <control shapeId="2925" r:id="rId22" name="指導可能日時グループ">
              <controlPr defaultSize="0" autoFill="0" autoPict="0">
                <anchor moveWithCells="1">
                  <from>
                    <xdr:col>1</xdr:col>
                    <xdr:colOff>466725</xdr:colOff>
                    <xdr:row>35</xdr:row>
                    <xdr:rowOff>590550</xdr:rowOff>
                  </from>
                  <to>
                    <xdr:col>2</xdr:col>
                    <xdr:colOff>1228725</xdr:colOff>
                    <xdr:row>36</xdr:row>
                    <xdr:rowOff>590550</xdr:rowOff>
                  </to>
                </anchor>
              </controlPr>
            </control>
          </mc:Choice>
        </mc:AlternateContent>
        <mc:AlternateContent xmlns:mc="http://schemas.openxmlformats.org/markup-compatibility/2006">
          <mc:Choice Requires="x14">
            <control shapeId="2928" r:id="rId23" name="有償">
              <controlPr locked="0" defaultSize="0" autoFill="0" autoLine="0" autoPict="0">
                <anchor moveWithCells="1">
                  <from>
                    <xdr:col>2</xdr:col>
                    <xdr:colOff>123825</xdr:colOff>
                    <xdr:row>37</xdr:row>
                    <xdr:rowOff>47625</xdr:rowOff>
                  </from>
                  <to>
                    <xdr:col>2</xdr:col>
                    <xdr:colOff>857250</xdr:colOff>
                    <xdr:row>37</xdr:row>
                    <xdr:rowOff>285750</xdr:rowOff>
                  </to>
                </anchor>
              </controlPr>
            </control>
          </mc:Choice>
        </mc:AlternateContent>
        <mc:AlternateContent xmlns:mc="http://schemas.openxmlformats.org/markup-compatibility/2006">
          <mc:Choice Requires="x14">
            <control shapeId="2929" r:id="rId24" name="無償可">
              <controlPr locked="0" defaultSize="0" autoFill="0" autoLine="0" autoPict="0">
                <anchor moveWithCells="1">
                  <from>
                    <xdr:col>2</xdr:col>
                    <xdr:colOff>123825</xdr:colOff>
                    <xdr:row>37</xdr:row>
                    <xdr:rowOff>285750</xdr:rowOff>
                  </from>
                  <to>
                    <xdr:col>2</xdr:col>
                    <xdr:colOff>1019175</xdr:colOff>
                    <xdr:row>37</xdr:row>
                    <xdr:rowOff>533400</xdr:rowOff>
                  </to>
                </anchor>
              </controlPr>
            </control>
          </mc:Choice>
        </mc:AlternateContent>
        <mc:AlternateContent xmlns:mc="http://schemas.openxmlformats.org/markup-compatibility/2006">
          <mc:Choice Requires="x14">
            <control shapeId="2930" r:id="rId25" name="費用グループ">
              <controlPr defaultSize="0" autoFill="0" autoPict="0">
                <anchor moveWithCells="1">
                  <from>
                    <xdr:col>2</xdr:col>
                    <xdr:colOff>38100</xdr:colOff>
                    <xdr:row>37</xdr:row>
                    <xdr:rowOff>28575</xdr:rowOff>
                  </from>
                  <to>
                    <xdr:col>3</xdr:col>
                    <xdr:colOff>9525</xdr:colOff>
                    <xdr:row>38</xdr:row>
                    <xdr:rowOff>9525</xdr:rowOff>
                  </to>
                </anchor>
              </controlPr>
            </control>
          </mc:Choice>
        </mc:AlternateContent>
        <mc:AlternateContent xmlns:mc="http://schemas.openxmlformats.org/markup-compatibility/2006">
          <mc:Choice Requires="x14">
            <control shapeId="3062" r:id="rId26" name="男性">
              <controlPr defaultSize="0" autoFill="0" autoLine="0" autoPict="0">
                <anchor moveWithCells="1">
                  <from>
                    <xdr:col>3</xdr:col>
                    <xdr:colOff>123825</xdr:colOff>
                    <xdr:row>16</xdr:row>
                    <xdr:rowOff>19050</xdr:rowOff>
                  </from>
                  <to>
                    <xdr:col>4</xdr:col>
                    <xdr:colOff>133350</xdr:colOff>
                    <xdr:row>16</xdr:row>
                    <xdr:rowOff>257175</xdr:rowOff>
                  </to>
                </anchor>
              </controlPr>
            </control>
          </mc:Choice>
        </mc:AlternateContent>
        <mc:AlternateContent xmlns:mc="http://schemas.openxmlformats.org/markup-compatibility/2006">
          <mc:Choice Requires="x14">
            <control shapeId="3063" r:id="rId27" name="女性">
              <controlPr defaultSize="0" autoFill="0" autoLine="0" autoPict="0">
                <anchor moveWithCells="1">
                  <from>
                    <xdr:col>4</xdr:col>
                    <xdr:colOff>285750</xdr:colOff>
                    <xdr:row>16</xdr:row>
                    <xdr:rowOff>19050</xdr:rowOff>
                  </from>
                  <to>
                    <xdr:col>6</xdr:col>
                    <xdr:colOff>495300</xdr:colOff>
                    <xdr:row>16</xdr:row>
                    <xdr:rowOff>257175</xdr:rowOff>
                  </to>
                </anchor>
              </controlPr>
            </control>
          </mc:Choice>
        </mc:AlternateContent>
        <mc:AlternateContent xmlns:mc="http://schemas.openxmlformats.org/markup-compatibility/2006">
          <mc:Choice Requires="x14">
            <control shapeId="3064" r:id="rId28" name="性別グループ">
              <controlPr defaultSize="0" autoFill="0" autoPict="0">
                <anchor moveWithCells="1">
                  <from>
                    <xdr:col>3</xdr:col>
                    <xdr:colOff>57150</xdr:colOff>
                    <xdr:row>15</xdr:row>
                    <xdr:rowOff>295275</xdr:rowOff>
                  </from>
                  <to>
                    <xdr:col>7</xdr:col>
                    <xdr:colOff>114300</xdr:colOff>
                    <xdr:row>17</xdr:row>
                    <xdr:rowOff>38100</xdr:rowOff>
                  </to>
                </anchor>
              </controlPr>
            </control>
          </mc:Choice>
        </mc:AlternateContent>
        <mc:AlternateContent xmlns:mc="http://schemas.openxmlformats.org/markup-compatibility/2006">
          <mc:Choice Requires="x14">
            <control shapeId="3066" r:id="rId29" name="新規登録">
              <controlPr defaultSize="0" autoFill="0" autoLine="0" autoPict="0">
                <anchor moveWithCells="1">
                  <from>
                    <xdr:col>6</xdr:col>
                    <xdr:colOff>0</xdr:colOff>
                    <xdr:row>1</xdr:row>
                    <xdr:rowOff>133350</xdr:rowOff>
                  </from>
                  <to>
                    <xdr:col>8</xdr:col>
                    <xdr:colOff>76200</xdr:colOff>
                    <xdr:row>3</xdr:row>
                    <xdr:rowOff>28575</xdr:rowOff>
                  </to>
                </anchor>
              </controlPr>
            </control>
          </mc:Choice>
        </mc:AlternateContent>
        <mc:AlternateContent xmlns:mc="http://schemas.openxmlformats.org/markup-compatibility/2006">
          <mc:Choice Requires="x14">
            <control shapeId="3067" r:id="rId30" name="登録内容変更">
              <controlPr defaultSize="0" autoFill="0" autoLine="0" autoPict="0">
                <anchor moveWithCells="1">
                  <from>
                    <xdr:col>6</xdr:col>
                    <xdr:colOff>0</xdr:colOff>
                    <xdr:row>2</xdr:row>
                    <xdr:rowOff>133350</xdr:rowOff>
                  </from>
                  <to>
                    <xdr:col>8</xdr:col>
                    <xdr:colOff>76200</xdr:colOff>
                    <xdr:row>4</xdr:row>
                    <xdr:rowOff>28575</xdr:rowOff>
                  </to>
                </anchor>
              </controlPr>
            </control>
          </mc:Choice>
        </mc:AlternateContent>
        <mc:AlternateContent xmlns:mc="http://schemas.openxmlformats.org/markup-compatibility/2006">
          <mc:Choice Requires="x14">
            <control shapeId="3068" r:id="rId31" name="登録削除">
              <controlPr defaultSize="0" autoFill="0" autoLine="0" autoPict="0">
                <anchor moveWithCells="1">
                  <from>
                    <xdr:col>6</xdr:col>
                    <xdr:colOff>0</xdr:colOff>
                    <xdr:row>3</xdr:row>
                    <xdr:rowOff>133350</xdr:rowOff>
                  </from>
                  <to>
                    <xdr:col>8</xdr:col>
                    <xdr:colOff>76200</xdr:colOff>
                    <xdr:row>5</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市町村コード!$A$2:$A$41</xm:f>
          </x14:formula1>
          <xm:sqref>E20:F20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0" tint="-0.249977111117893"/>
  </sheetPr>
  <dimension ref="A1:AD34"/>
  <sheetViews>
    <sheetView workbookViewId="0">
      <selection activeCell="K3" sqref="K3"/>
    </sheetView>
  </sheetViews>
  <sheetFormatPr defaultColWidth="8.125" defaultRowHeight="18.75" x14ac:dyDescent="0.4"/>
  <cols>
    <col min="1" max="1" width="17.25" style="38" bestFit="1" customWidth="1"/>
    <col min="2" max="2" width="9" style="38" bestFit="1" customWidth="1"/>
    <col min="3" max="4" width="11" style="38" bestFit="1" customWidth="1"/>
    <col min="5" max="29" width="10.375" style="38" customWidth="1"/>
    <col min="30" max="16384" width="8.125" style="38"/>
  </cols>
  <sheetData>
    <row r="1" spans="1:30" x14ac:dyDescent="0.4">
      <c r="E1" s="36" t="s">
        <v>6</v>
      </c>
      <c r="F1" s="36"/>
      <c r="G1" s="36"/>
      <c r="H1" s="36"/>
      <c r="I1" s="36"/>
      <c r="J1" s="36"/>
      <c r="K1" s="36"/>
      <c r="L1" s="36"/>
      <c r="M1" s="36"/>
      <c r="N1" s="36"/>
      <c r="O1" s="36"/>
      <c r="P1" s="36"/>
      <c r="Q1" s="36"/>
      <c r="R1" s="36"/>
      <c r="S1" s="36"/>
      <c r="T1" s="36"/>
      <c r="U1" s="37" t="s">
        <v>3</v>
      </c>
      <c r="V1" s="37"/>
      <c r="W1" s="37"/>
      <c r="X1" s="37"/>
      <c r="Y1" s="37"/>
      <c r="Z1" s="37"/>
      <c r="AA1" s="37"/>
      <c r="AB1" s="37"/>
      <c r="AC1" s="37"/>
    </row>
    <row r="2" spans="1:30" s="19" customFormat="1" x14ac:dyDescent="0.4">
      <c r="A2" s="19" t="s">
        <v>178</v>
      </c>
      <c r="B2" s="30" t="s">
        <v>175</v>
      </c>
      <c r="C2" s="30" t="s">
        <v>176</v>
      </c>
      <c r="D2" s="30" t="s">
        <v>177</v>
      </c>
      <c r="E2" s="27" t="s">
        <v>51</v>
      </c>
      <c r="F2" s="27" t="s">
        <v>52</v>
      </c>
      <c r="G2" s="27" t="s">
        <v>53</v>
      </c>
      <c r="H2" s="27" t="s">
        <v>54</v>
      </c>
      <c r="I2" s="27" t="s">
        <v>55</v>
      </c>
      <c r="J2" s="27" t="s">
        <v>56</v>
      </c>
      <c r="K2" s="27" t="s">
        <v>57</v>
      </c>
      <c r="L2" s="27" t="s">
        <v>58</v>
      </c>
      <c r="M2" s="27" t="s">
        <v>59</v>
      </c>
      <c r="N2" s="27" t="s">
        <v>60</v>
      </c>
      <c r="O2" s="27" t="s">
        <v>61</v>
      </c>
      <c r="P2" s="27" t="s">
        <v>62</v>
      </c>
      <c r="Q2" s="27" t="s">
        <v>63</v>
      </c>
      <c r="R2" s="27" t="s">
        <v>64</v>
      </c>
      <c r="S2" s="27" t="s">
        <v>65</v>
      </c>
      <c r="T2" s="27" t="s">
        <v>66</v>
      </c>
      <c r="U2" s="27" t="s">
        <v>67</v>
      </c>
      <c r="V2" s="27" t="s">
        <v>68</v>
      </c>
      <c r="W2" s="27" t="s">
        <v>69</v>
      </c>
      <c r="X2" s="27" t="s">
        <v>70</v>
      </c>
      <c r="Y2" s="27" t="s">
        <v>71</v>
      </c>
      <c r="Z2" s="27" t="s">
        <v>72</v>
      </c>
      <c r="AA2" s="27" t="s">
        <v>73</v>
      </c>
      <c r="AB2" s="27" t="s">
        <v>74</v>
      </c>
      <c r="AC2" s="27" t="s">
        <v>75</v>
      </c>
      <c r="AD2" s="1" t="s">
        <v>10</v>
      </c>
    </row>
    <row r="3" spans="1:30" s="40" customFormat="1" ht="91.5" customHeight="1" x14ac:dyDescent="0.4">
      <c r="A3" s="40" t="b">
        <f>入力フォーム!S9</f>
        <v>0</v>
      </c>
      <c r="B3" s="40" t="str">
        <f>入力フォーム!T12</f>
        <v/>
      </c>
      <c r="E3" s="39" t="str">
        <f>入力フォーム!T13</f>
        <v/>
      </c>
      <c r="F3" s="39" t="str">
        <f>入力フォーム!T14</f>
        <v/>
      </c>
      <c r="G3" s="39" t="str">
        <f>入力フォーム!T15</f>
        <v>TRUE</v>
      </c>
      <c r="H3" s="39" t="str">
        <f>入力フォーム!T16</f>
        <v/>
      </c>
      <c r="I3" s="39" t="str">
        <f>入力フォーム!T17</f>
        <v/>
      </c>
      <c r="J3" s="39" t="str">
        <f>入力フォーム!T18</f>
        <v>TRUE</v>
      </c>
      <c r="K3" s="39" t="str">
        <f>入力フォーム!T19</f>
        <v/>
      </c>
      <c r="L3" s="39" t="str">
        <f>入力フォーム!T20</f>
        <v/>
      </c>
      <c r="M3" s="39" t="str">
        <f>入力フォーム!T21</f>
        <v/>
      </c>
      <c r="N3" s="39" t="str">
        <f>入力フォーム!T22</f>
        <v/>
      </c>
      <c r="O3" s="39" t="str">
        <f>入力フォーム!T23</f>
        <v/>
      </c>
      <c r="P3" s="39" t="str">
        <f>入力フォーム!T24</f>
        <v>TRUE</v>
      </c>
      <c r="Q3" s="39" t="str">
        <f>入力フォーム!T25</f>
        <v/>
      </c>
      <c r="R3" s="39" t="str">
        <f>入力フォーム!T26</f>
        <v>TRUE</v>
      </c>
      <c r="S3" s="39" t="str">
        <f>入力フォーム!T27</f>
        <v/>
      </c>
      <c r="T3" s="39" t="str">
        <f>入力フォーム!T28</f>
        <v>TRUE</v>
      </c>
      <c r="U3" s="39" t="str">
        <f>入力フォーム!T32</f>
        <v/>
      </c>
      <c r="V3" s="39" t="str">
        <f>入力フォーム!T33</f>
        <v/>
      </c>
      <c r="W3" s="39" t="str">
        <f>入力フォーム!T34</f>
        <v/>
      </c>
      <c r="X3" s="39" t="str">
        <f>入力フォーム!T35</f>
        <v/>
      </c>
      <c r="Y3" s="39" t="str">
        <f>入力フォーム!T36</f>
        <v xml:space="preserve">県内全域
</v>
      </c>
      <c r="Z3" s="39" t="str">
        <f>入力フォーム!T37</f>
        <v xml:space="preserve">いつでも
</v>
      </c>
      <c r="AA3" s="39" t="str">
        <f>入力フォーム!T38</f>
        <v xml:space="preserve">有償
</v>
      </c>
      <c r="AB3" s="39" t="str">
        <f>入力フォーム!T39</f>
        <v/>
      </c>
      <c r="AC3" s="39" t="str">
        <f>入力フォーム!T40</f>
        <v/>
      </c>
    </row>
    <row r="4" spans="1:30" x14ac:dyDescent="0.4">
      <c r="K4" s="40"/>
      <c r="L4" s="40"/>
      <c r="M4" s="40"/>
      <c r="N4" s="40"/>
      <c r="O4" s="40"/>
      <c r="P4" s="40"/>
      <c r="Q4" s="40"/>
      <c r="R4" s="40"/>
      <c r="S4" s="40"/>
      <c r="T4" s="40"/>
      <c r="U4" s="40"/>
      <c r="V4" s="40"/>
      <c r="W4" s="40"/>
      <c r="X4" s="40"/>
      <c r="Y4" s="40"/>
      <c r="Z4" s="40"/>
      <c r="AA4" s="40"/>
      <c r="AB4" s="40"/>
      <c r="AC4" s="40"/>
      <c r="AD4" s="40"/>
    </row>
    <row r="5" spans="1:30" x14ac:dyDescent="0.4">
      <c r="K5" s="40"/>
      <c r="L5" s="40"/>
      <c r="M5" s="40"/>
      <c r="N5" s="40"/>
      <c r="O5" s="40"/>
      <c r="P5" s="40"/>
      <c r="Q5" s="40"/>
      <c r="R5" s="40"/>
      <c r="S5" s="40"/>
      <c r="T5" s="40"/>
      <c r="U5" s="40"/>
      <c r="V5" s="40"/>
      <c r="W5" s="40"/>
      <c r="X5" s="40"/>
      <c r="Y5" s="40"/>
      <c r="Z5" s="40"/>
      <c r="AA5" s="40"/>
      <c r="AB5" s="40"/>
      <c r="AC5" s="40"/>
      <c r="AD5" s="40"/>
    </row>
    <row r="6" spans="1:30" x14ac:dyDescent="0.4">
      <c r="K6" s="40"/>
      <c r="L6" s="40"/>
      <c r="M6" s="40"/>
      <c r="N6" s="40"/>
      <c r="O6" s="40"/>
      <c r="P6" s="40"/>
      <c r="Q6" s="40"/>
      <c r="R6" s="40"/>
      <c r="S6" s="40"/>
      <c r="T6" s="40"/>
      <c r="U6" s="40"/>
      <c r="V6" s="40"/>
      <c r="W6" s="40"/>
      <c r="X6" s="40"/>
      <c r="Y6" s="40"/>
      <c r="Z6" s="40"/>
      <c r="AA6" s="40"/>
      <c r="AB6" s="40"/>
      <c r="AC6" s="40"/>
      <c r="AD6" s="40"/>
    </row>
    <row r="7" spans="1:30" x14ac:dyDescent="0.4">
      <c r="K7" s="40"/>
      <c r="L7" s="40"/>
      <c r="M7" s="40"/>
      <c r="N7" s="40"/>
      <c r="O7" s="40"/>
      <c r="P7" s="40"/>
      <c r="Q7" s="40"/>
      <c r="R7" s="40"/>
      <c r="S7" s="40"/>
      <c r="T7" s="40"/>
      <c r="U7" s="40"/>
      <c r="V7" s="40"/>
      <c r="W7" s="40"/>
      <c r="X7" s="40"/>
      <c r="Y7" s="40"/>
      <c r="Z7" s="40"/>
      <c r="AA7" s="40"/>
      <c r="AB7" s="40"/>
      <c r="AC7" s="40"/>
      <c r="AD7" s="40"/>
    </row>
    <row r="8" spans="1:30" x14ac:dyDescent="0.4">
      <c r="K8" s="40"/>
      <c r="L8" s="40"/>
      <c r="M8" s="40"/>
      <c r="N8" s="40"/>
      <c r="O8" s="40"/>
      <c r="P8" s="40"/>
      <c r="Q8" s="40"/>
      <c r="R8" s="40"/>
      <c r="S8" s="40"/>
      <c r="T8" s="40"/>
      <c r="U8" s="40"/>
      <c r="V8" s="40"/>
      <c r="W8" s="40"/>
      <c r="X8" s="40"/>
      <c r="Y8" s="40"/>
      <c r="Z8" s="40"/>
      <c r="AA8" s="40"/>
      <c r="AB8" s="40"/>
      <c r="AC8" s="40"/>
      <c r="AD8" s="40"/>
    </row>
    <row r="9" spans="1:30" x14ac:dyDescent="0.4">
      <c r="K9" s="40"/>
      <c r="L9" s="40"/>
      <c r="M9" s="40"/>
      <c r="N9" s="40"/>
      <c r="O9" s="40"/>
      <c r="P9" s="40"/>
      <c r="Q9" s="40"/>
      <c r="R9" s="40"/>
      <c r="S9" s="40"/>
      <c r="T9" s="40"/>
      <c r="U9" s="40"/>
      <c r="V9" s="40"/>
      <c r="W9" s="40"/>
      <c r="X9" s="40"/>
      <c r="Y9" s="40"/>
      <c r="Z9" s="40"/>
      <c r="AA9" s="40"/>
      <c r="AB9" s="40"/>
      <c r="AC9" s="40"/>
      <c r="AD9" s="40"/>
    </row>
    <row r="10" spans="1:30" x14ac:dyDescent="0.4">
      <c r="K10" s="40"/>
      <c r="L10" s="40"/>
      <c r="M10" s="40"/>
      <c r="N10" s="40"/>
      <c r="O10" s="40"/>
      <c r="P10" s="40"/>
      <c r="Q10" s="40"/>
      <c r="R10" s="40"/>
      <c r="S10" s="40"/>
      <c r="T10" s="40"/>
      <c r="U10" s="40"/>
      <c r="V10" s="40"/>
      <c r="W10" s="40"/>
      <c r="X10" s="40"/>
      <c r="Y10" s="40"/>
      <c r="Z10" s="40"/>
      <c r="AA10" s="40"/>
      <c r="AB10" s="40"/>
      <c r="AC10" s="40"/>
      <c r="AD10" s="40"/>
    </row>
    <row r="11" spans="1:30" x14ac:dyDescent="0.4">
      <c r="K11" s="40"/>
      <c r="L11" s="40"/>
      <c r="M11" s="40"/>
      <c r="N11" s="40"/>
      <c r="O11" s="40"/>
      <c r="P11" s="40"/>
      <c r="Q11" s="40"/>
      <c r="R11" s="40"/>
      <c r="S11" s="40"/>
      <c r="T11" s="40"/>
      <c r="U11" s="40"/>
      <c r="V11" s="40"/>
      <c r="W11" s="40"/>
      <c r="X11" s="40"/>
      <c r="Y11" s="40"/>
      <c r="Z11" s="40"/>
      <c r="AA11" s="40"/>
      <c r="AB11" s="40"/>
      <c r="AC11" s="40"/>
      <c r="AD11" s="40"/>
    </row>
    <row r="12" spans="1:30" x14ac:dyDescent="0.4">
      <c r="K12" s="40"/>
      <c r="L12" s="40"/>
      <c r="M12" s="40"/>
      <c r="N12" s="40"/>
      <c r="O12" s="40"/>
      <c r="P12" s="40"/>
      <c r="Q12" s="40"/>
      <c r="R12" s="40"/>
      <c r="S12" s="40"/>
      <c r="T12" s="40"/>
      <c r="U12" s="40"/>
      <c r="V12" s="40"/>
      <c r="W12" s="40"/>
      <c r="X12" s="40"/>
      <c r="Y12" s="40"/>
      <c r="Z12" s="40"/>
      <c r="AA12" s="40"/>
      <c r="AB12" s="40"/>
      <c r="AC12" s="40"/>
      <c r="AD12" s="40"/>
    </row>
    <row r="13" spans="1:30" x14ac:dyDescent="0.4">
      <c r="K13" s="40"/>
      <c r="L13" s="40"/>
      <c r="M13" s="40"/>
      <c r="N13" s="40"/>
      <c r="O13" s="40"/>
      <c r="P13" s="40"/>
      <c r="Q13" s="40"/>
      <c r="R13" s="40"/>
      <c r="S13" s="40"/>
      <c r="T13" s="40"/>
      <c r="U13" s="40"/>
      <c r="V13" s="40"/>
      <c r="W13" s="40"/>
      <c r="X13" s="40"/>
      <c r="Y13" s="40"/>
      <c r="Z13" s="40"/>
      <c r="AA13" s="40"/>
      <c r="AB13" s="40"/>
      <c r="AC13" s="40"/>
      <c r="AD13" s="40"/>
    </row>
    <row r="14" spans="1:30" x14ac:dyDescent="0.4">
      <c r="K14" s="40"/>
      <c r="L14" s="40"/>
      <c r="M14" s="40"/>
      <c r="N14" s="40"/>
      <c r="O14" s="40"/>
      <c r="P14" s="40"/>
      <c r="Q14" s="40"/>
      <c r="R14" s="40"/>
      <c r="S14" s="40"/>
      <c r="T14" s="40"/>
      <c r="U14" s="40"/>
      <c r="V14" s="40"/>
      <c r="W14" s="40"/>
      <c r="X14" s="40"/>
      <c r="Y14" s="40"/>
      <c r="Z14" s="40"/>
      <c r="AA14" s="40"/>
      <c r="AB14" s="40"/>
      <c r="AC14" s="40"/>
      <c r="AD14" s="40"/>
    </row>
    <row r="15" spans="1:30" x14ac:dyDescent="0.4">
      <c r="K15" s="40"/>
      <c r="L15" s="40"/>
      <c r="M15" s="40"/>
      <c r="N15" s="40"/>
      <c r="O15" s="40"/>
      <c r="P15" s="40"/>
      <c r="Q15" s="40"/>
      <c r="R15" s="40"/>
      <c r="S15" s="40"/>
      <c r="T15" s="40"/>
      <c r="U15" s="40"/>
      <c r="V15" s="40"/>
      <c r="W15" s="40"/>
      <c r="X15" s="40"/>
      <c r="Y15" s="40"/>
      <c r="Z15" s="40"/>
      <c r="AA15" s="40"/>
      <c r="AB15" s="40"/>
      <c r="AC15" s="40"/>
      <c r="AD15" s="40"/>
    </row>
    <row r="16" spans="1:30" x14ac:dyDescent="0.4">
      <c r="K16" s="40"/>
      <c r="L16" s="40"/>
      <c r="M16" s="40"/>
      <c r="N16" s="40"/>
      <c r="O16" s="40"/>
      <c r="P16" s="40"/>
      <c r="Q16" s="40"/>
      <c r="R16" s="40"/>
      <c r="S16" s="40"/>
      <c r="T16" s="40"/>
      <c r="U16" s="40"/>
      <c r="V16" s="40"/>
      <c r="W16" s="40"/>
      <c r="X16" s="40"/>
      <c r="Y16" s="40"/>
      <c r="Z16" s="40"/>
      <c r="AA16" s="40"/>
      <c r="AB16" s="40"/>
      <c r="AC16" s="40"/>
      <c r="AD16" s="40"/>
    </row>
    <row r="17" spans="5:30" x14ac:dyDescent="0.4">
      <c r="K17" s="40"/>
      <c r="L17" s="40"/>
      <c r="M17" s="40"/>
      <c r="N17" s="40"/>
      <c r="O17" s="40"/>
      <c r="P17" s="40"/>
      <c r="Q17" s="40"/>
      <c r="R17" s="40"/>
      <c r="S17" s="40"/>
      <c r="T17" s="40"/>
      <c r="U17" s="40"/>
      <c r="V17" s="40"/>
      <c r="W17" s="40"/>
      <c r="X17" s="40"/>
      <c r="Y17" s="40"/>
      <c r="Z17" s="40"/>
      <c r="AA17" s="40"/>
      <c r="AB17" s="40"/>
      <c r="AC17" s="40"/>
      <c r="AD17" s="40"/>
    </row>
    <row r="18" spans="5:30" x14ac:dyDescent="0.4">
      <c r="E18" s="40"/>
      <c r="F18" s="40"/>
      <c r="K18" s="40"/>
      <c r="L18" s="40"/>
      <c r="M18" s="40"/>
      <c r="N18" s="40"/>
      <c r="O18" s="40"/>
      <c r="P18" s="40"/>
      <c r="Q18" s="40"/>
      <c r="R18" s="40"/>
      <c r="S18" s="40"/>
      <c r="T18" s="40"/>
      <c r="U18" s="40"/>
      <c r="V18" s="40"/>
      <c r="W18" s="40"/>
      <c r="X18" s="40"/>
      <c r="Y18" s="40"/>
      <c r="Z18" s="40"/>
      <c r="AA18" s="40"/>
      <c r="AB18" s="40"/>
      <c r="AC18" s="40"/>
      <c r="AD18" s="40"/>
    </row>
    <row r="19" spans="5:30" x14ac:dyDescent="0.4">
      <c r="E19" s="40"/>
      <c r="F19" s="40"/>
      <c r="K19" s="40"/>
      <c r="L19" s="40"/>
      <c r="M19" s="40"/>
      <c r="N19" s="40"/>
      <c r="O19" s="40"/>
      <c r="P19" s="40"/>
      <c r="Q19" s="40"/>
      <c r="R19" s="40"/>
      <c r="S19" s="40"/>
      <c r="T19" s="40"/>
      <c r="U19" s="40"/>
      <c r="V19" s="40"/>
      <c r="W19" s="40"/>
      <c r="X19" s="40"/>
      <c r="Y19" s="40"/>
      <c r="Z19" s="40"/>
      <c r="AA19" s="40"/>
      <c r="AB19" s="40"/>
      <c r="AC19" s="40"/>
      <c r="AD19" s="40"/>
    </row>
    <row r="20" spans="5:30" x14ac:dyDescent="0.4">
      <c r="E20" s="40"/>
      <c r="F20" s="40"/>
      <c r="K20" s="40"/>
      <c r="L20" s="40"/>
      <c r="M20" s="40"/>
      <c r="N20" s="40"/>
      <c r="O20" s="40"/>
      <c r="P20" s="40"/>
      <c r="Q20" s="40"/>
      <c r="R20" s="40"/>
      <c r="S20" s="40"/>
      <c r="T20" s="40"/>
      <c r="U20" s="40"/>
      <c r="V20" s="40"/>
      <c r="W20" s="40"/>
      <c r="X20" s="40"/>
      <c r="Y20" s="40"/>
      <c r="Z20" s="40"/>
      <c r="AA20" s="40"/>
      <c r="AB20" s="40"/>
      <c r="AC20" s="40"/>
      <c r="AD20" s="40"/>
    </row>
    <row r="21" spans="5:30" x14ac:dyDescent="0.4">
      <c r="E21" s="40"/>
      <c r="F21" s="40"/>
      <c r="K21" s="40"/>
      <c r="L21" s="40"/>
      <c r="M21" s="40"/>
      <c r="N21" s="40"/>
      <c r="O21" s="40"/>
      <c r="P21" s="40"/>
      <c r="Q21" s="40"/>
      <c r="R21" s="40"/>
      <c r="S21" s="40"/>
      <c r="T21" s="40"/>
      <c r="U21" s="40"/>
      <c r="V21" s="40"/>
      <c r="W21" s="40"/>
      <c r="X21" s="40"/>
      <c r="Y21" s="40"/>
      <c r="Z21" s="40"/>
      <c r="AA21" s="40"/>
      <c r="AB21" s="40"/>
      <c r="AC21" s="40"/>
      <c r="AD21" s="40"/>
    </row>
    <row r="22" spans="5:30" x14ac:dyDescent="0.4">
      <c r="E22" s="40"/>
      <c r="F22" s="40"/>
      <c r="K22" s="40"/>
      <c r="L22" s="40"/>
      <c r="M22" s="40"/>
      <c r="N22" s="40"/>
      <c r="O22" s="40"/>
      <c r="P22" s="40"/>
      <c r="Q22" s="40"/>
      <c r="R22" s="40"/>
      <c r="S22" s="40"/>
      <c r="T22" s="40"/>
      <c r="U22" s="40"/>
      <c r="V22" s="40"/>
      <c r="W22" s="40"/>
      <c r="X22" s="40"/>
      <c r="Y22" s="40"/>
      <c r="Z22" s="40"/>
      <c r="AA22" s="40"/>
      <c r="AB22" s="40"/>
      <c r="AC22" s="40"/>
      <c r="AD22" s="40"/>
    </row>
    <row r="23" spans="5:30" x14ac:dyDescent="0.4">
      <c r="E23" s="40"/>
      <c r="F23" s="40"/>
      <c r="K23" s="40"/>
      <c r="L23" s="40"/>
      <c r="M23" s="40"/>
      <c r="N23" s="40"/>
      <c r="O23" s="40"/>
      <c r="P23" s="40"/>
      <c r="Q23" s="40"/>
      <c r="R23" s="40"/>
      <c r="S23" s="40"/>
      <c r="T23" s="40"/>
      <c r="U23" s="40"/>
      <c r="V23" s="40"/>
      <c r="W23" s="40"/>
      <c r="X23" s="40"/>
      <c r="Y23" s="40"/>
      <c r="Z23" s="40"/>
      <c r="AA23" s="40"/>
      <c r="AB23" s="40"/>
      <c r="AC23" s="40"/>
      <c r="AD23" s="40"/>
    </row>
    <row r="24" spans="5:30" x14ac:dyDescent="0.4">
      <c r="E24" s="40"/>
      <c r="F24" s="40"/>
      <c r="K24" s="40"/>
      <c r="L24" s="40"/>
      <c r="M24" s="40"/>
      <c r="N24" s="40"/>
      <c r="O24" s="40"/>
      <c r="P24" s="40"/>
      <c r="Q24" s="40"/>
      <c r="R24" s="40"/>
      <c r="S24" s="40"/>
      <c r="T24" s="40"/>
      <c r="U24" s="40"/>
      <c r="V24" s="40"/>
      <c r="W24" s="40"/>
      <c r="X24" s="40"/>
      <c r="Y24" s="40"/>
      <c r="Z24" s="40"/>
      <c r="AA24" s="40"/>
      <c r="AB24" s="40"/>
      <c r="AC24" s="40"/>
      <c r="AD24" s="40"/>
    </row>
    <row r="25" spans="5:30" x14ac:dyDescent="0.4">
      <c r="E25" s="40"/>
      <c r="F25" s="40"/>
    </row>
    <row r="26" spans="5:30" x14ac:dyDescent="0.4">
      <c r="E26" s="40"/>
      <c r="F26" s="40"/>
    </row>
    <row r="27" spans="5:30" x14ac:dyDescent="0.4">
      <c r="E27" s="40"/>
      <c r="F27" s="40"/>
    </row>
    <row r="28" spans="5:30" x14ac:dyDescent="0.4">
      <c r="E28" s="40"/>
      <c r="F28" s="40"/>
    </row>
    <row r="29" spans="5:30" x14ac:dyDescent="0.4">
      <c r="E29" s="40"/>
      <c r="F29" s="40"/>
    </row>
    <row r="30" spans="5:30" x14ac:dyDescent="0.4">
      <c r="E30" s="40"/>
      <c r="F30" s="40"/>
    </row>
    <row r="31" spans="5:30" x14ac:dyDescent="0.4">
      <c r="E31" s="40"/>
      <c r="F31" s="40"/>
    </row>
    <row r="32" spans="5:30" x14ac:dyDescent="0.4">
      <c r="E32" s="40"/>
      <c r="F32" s="40"/>
    </row>
    <row r="33" spans="5:6" x14ac:dyDescent="0.4">
      <c r="E33" s="40"/>
      <c r="F33" s="40"/>
    </row>
    <row r="34" spans="5:6" x14ac:dyDescent="0.4">
      <c r="E34" s="40"/>
      <c r="F34" s="40"/>
    </row>
  </sheetData>
  <sheetProtection algorithmName="SHA-512" hashValue="/Y5hqu4xEUqTTGZ1+CIUzar7j+VhFegYle7ZHvWgF/ExpL8npo8+CA47jtPI8+hcESlQgWarqvEUxTlwCpAcWg==" saltValue="ekFb9OtizoKuyrKctEkMtA==" spinCount="100000" sheet="1" selectLockedCells="1"/>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41"/>
  <sheetViews>
    <sheetView topLeftCell="A14" workbookViewId="0">
      <selection activeCell="K3" sqref="K3"/>
    </sheetView>
  </sheetViews>
  <sheetFormatPr defaultRowHeight="18.75" x14ac:dyDescent="0.4"/>
  <cols>
    <col min="1" max="2" width="13" customWidth="1"/>
  </cols>
  <sheetData>
    <row r="1" spans="1:2" x14ac:dyDescent="0.4">
      <c r="A1" s="30" t="s">
        <v>90</v>
      </c>
      <c r="B1" s="30" t="s">
        <v>82</v>
      </c>
    </row>
    <row r="2" spans="1:2" x14ac:dyDescent="0.4">
      <c r="A2" s="30" t="s">
        <v>92</v>
      </c>
      <c r="B2" s="30" t="s">
        <v>91</v>
      </c>
    </row>
    <row r="3" spans="1:2" x14ac:dyDescent="0.4">
      <c r="A3" s="30" t="s">
        <v>94</v>
      </c>
      <c r="B3" s="30" t="s">
        <v>93</v>
      </c>
    </row>
    <row r="4" spans="1:2" x14ac:dyDescent="0.4">
      <c r="A4" s="30" t="s">
        <v>96</v>
      </c>
      <c r="B4" s="30" t="s">
        <v>95</v>
      </c>
    </row>
    <row r="5" spans="1:2" x14ac:dyDescent="0.4">
      <c r="A5" s="30" t="s">
        <v>98</v>
      </c>
      <c r="B5" s="30" t="s">
        <v>97</v>
      </c>
    </row>
    <row r="6" spans="1:2" x14ac:dyDescent="0.4">
      <c r="A6" s="30" t="s">
        <v>100</v>
      </c>
      <c r="B6" s="30" t="s">
        <v>99</v>
      </c>
    </row>
    <row r="7" spans="1:2" x14ac:dyDescent="0.4">
      <c r="A7" s="30" t="s">
        <v>102</v>
      </c>
      <c r="B7" s="30" t="s">
        <v>101</v>
      </c>
    </row>
    <row r="8" spans="1:2" x14ac:dyDescent="0.4">
      <c r="A8" s="30" t="s">
        <v>104</v>
      </c>
      <c r="B8" s="30" t="s">
        <v>103</v>
      </c>
    </row>
    <row r="9" spans="1:2" x14ac:dyDescent="0.4">
      <c r="A9" s="30" t="s">
        <v>106</v>
      </c>
      <c r="B9" s="30" t="s">
        <v>105</v>
      </c>
    </row>
    <row r="10" spans="1:2" x14ac:dyDescent="0.4">
      <c r="A10" s="30" t="s">
        <v>108</v>
      </c>
      <c r="B10" s="30" t="s">
        <v>107</v>
      </c>
    </row>
    <row r="11" spans="1:2" x14ac:dyDescent="0.4">
      <c r="A11" s="30" t="s">
        <v>110</v>
      </c>
      <c r="B11" s="30" t="s">
        <v>109</v>
      </c>
    </row>
    <row r="12" spans="1:2" x14ac:dyDescent="0.4">
      <c r="A12" s="30" t="s">
        <v>112</v>
      </c>
      <c r="B12" s="30" t="s">
        <v>111</v>
      </c>
    </row>
    <row r="13" spans="1:2" x14ac:dyDescent="0.4">
      <c r="A13" s="30" t="s">
        <v>114</v>
      </c>
      <c r="B13" s="30" t="s">
        <v>113</v>
      </c>
    </row>
    <row r="14" spans="1:2" x14ac:dyDescent="0.4">
      <c r="A14" s="30" t="s">
        <v>116</v>
      </c>
      <c r="B14" s="30" t="s">
        <v>115</v>
      </c>
    </row>
    <row r="15" spans="1:2" x14ac:dyDescent="0.4">
      <c r="A15" s="30" t="s">
        <v>118</v>
      </c>
      <c r="B15" s="30" t="s">
        <v>117</v>
      </c>
    </row>
    <row r="16" spans="1:2" x14ac:dyDescent="0.4">
      <c r="A16" s="30" t="s">
        <v>120</v>
      </c>
      <c r="B16" s="30" t="s">
        <v>119</v>
      </c>
    </row>
    <row r="17" spans="1:2" x14ac:dyDescent="0.4">
      <c r="A17" s="30" t="s">
        <v>122</v>
      </c>
      <c r="B17" s="30" t="s">
        <v>121</v>
      </c>
    </row>
    <row r="18" spans="1:2" x14ac:dyDescent="0.4">
      <c r="A18" s="30" t="s">
        <v>124</v>
      </c>
      <c r="B18" s="30" t="s">
        <v>123</v>
      </c>
    </row>
    <row r="19" spans="1:2" x14ac:dyDescent="0.4">
      <c r="A19" s="30" t="s">
        <v>126</v>
      </c>
      <c r="B19" s="30" t="s">
        <v>125</v>
      </c>
    </row>
    <row r="20" spans="1:2" x14ac:dyDescent="0.4">
      <c r="A20" s="30" t="s">
        <v>128</v>
      </c>
      <c r="B20" s="30" t="s">
        <v>127</v>
      </c>
    </row>
    <row r="21" spans="1:2" x14ac:dyDescent="0.4">
      <c r="A21" s="30" t="s">
        <v>130</v>
      </c>
      <c r="B21" s="30" t="s">
        <v>129</v>
      </c>
    </row>
    <row r="22" spans="1:2" x14ac:dyDescent="0.4">
      <c r="A22" s="30" t="s">
        <v>132</v>
      </c>
      <c r="B22" s="30" t="s">
        <v>131</v>
      </c>
    </row>
    <row r="23" spans="1:2" x14ac:dyDescent="0.4">
      <c r="A23" s="30" t="s">
        <v>134</v>
      </c>
      <c r="B23" s="30" t="s">
        <v>133</v>
      </c>
    </row>
    <row r="24" spans="1:2" x14ac:dyDescent="0.4">
      <c r="A24" s="30" t="s">
        <v>136</v>
      </c>
      <c r="B24" s="30" t="s">
        <v>135</v>
      </c>
    </row>
    <row r="25" spans="1:2" x14ac:dyDescent="0.4">
      <c r="A25" s="30" t="s">
        <v>138</v>
      </c>
      <c r="B25" s="30" t="s">
        <v>137</v>
      </c>
    </row>
    <row r="26" spans="1:2" x14ac:dyDescent="0.4">
      <c r="A26" s="30" t="s">
        <v>140</v>
      </c>
      <c r="B26" s="30" t="s">
        <v>139</v>
      </c>
    </row>
    <row r="27" spans="1:2" x14ac:dyDescent="0.4">
      <c r="A27" s="30" t="s">
        <v>142</v>
      </c>
      <c r="B27" s="30" t="s">
        <v>141</v>
      </c>
    </row>
    <row r="28" spans="1:2" x14ac:dyDescent="0.4">
      <c r="A28" s="30" t="s">
        <v>144</v>
      </c>
      <c r="B28" s="30" t="s">
        <v>143</v>
      </c>
    </row>
    <row r="29" spans="1:2" x14ac:dyDescent="0.4">
      <c r="A29" s="30" t="s">
        <v>146</v>
      </c>
      <c r="B29" s="30" t="s">
        <v>145</v>
      </c>
    </row>
    <row r="30" spans="1:2" x14ac:dyDescent="0.4">
      <c r="A30" s="30" t="s">
        <v>148</v>
      </c>
      <c r="B30" s="30" t="s">
        <v>147</v>
      </c>
    </row>
    <row r="31" spans="1:2" x14ac:dyDescent="0.4">
      <c r="A31" s="30" t="s">
        <v>150</v>
      </c>
      <c r="B31" s="30" t="s">
        <v>149</v>
      </c>
    </row>
    <row r="32" spans="1:2" x14ac:dyDescent="0.4">
      <c r="A32" s="30" t="s">
        <v>152</v>
      </c>
      <c r="B32" s="30" t="s">
        <v>151</v>
      </c>
    </row>
    <row r="33" spans="1:2" x14ac:dyDescent="0.4">
      <c r="A33" s="30" t="s">
        <v>154</v>
      </c>
      <c r="B33" s="30" t="s">
        <v>153</v>
      </c>
    </row>
    <row r="34" spans="1:2" x14ac:dyDescent="0.4">
      <c r="A34" s="30" t="s">
        <v>156</v>
      </c>
      <c r="B34" s="30" t="s">
        <v>155</v>
      </c>
    </row>
    <row r="35" spans="1:2" x14ac:dyDescent="0.4">
      <c r="A35" s="30" t="s">
        <v>158</v>
      </c>
      <c r="B35" s="30" t="s">
        <v>157</v>
      </c>
    </row>
    <row r="36" spans="1:2" x14ac:dyDescent="0.4">
      <c r="A36" s="30" t="s">
        <v>160</v>
      </c>
      <c r="B36" s="30" t="s">
        <v>159</v>
      </c>
    </row>
    <row r="37" spans="1:2" x14ac:dyDescent="0.4">
      <c r="A37" s="30" t="s">
        <v>162</v>
      </c>
      <c r="B37" s="30" t="s">
        <v>161</v>
      </c>
    </row>
    <row r="38" spans="1:2" x14ac:dyDescent="0.4">
      <c r="A38" s="30" t="s">
        <v>164</v>
      </c>
      <c r="B38" s="30" t="s">
        <v>163</v>
      </c>
    </row>
    <row r="39" spans="1:2" x14ac:dyDescent="0.4">
      <c r="A39" s="30" t="s">
        <v>166</v>
      </c>
      <c r="B39" s="30" t="s">
        <v>165</v>
      </c>
    </row>
    <row r="40" spans="1:2" x14ac:dyDescent="0.4">
      <c r="A40" s="30" t="s">
        <v>168</v>
      </c>
      <c r="B40" s="30" t="s">
        <v>167</v>
      </c>
    </row>
    <row r="41" spans="1:2" x14ac:dyDescent="0.4">
      <c r="A41" s="30" t="s">
        <v>170</v>
      </c>
      <c r="B41" s="30" t="s">
        <v>169</v>
      </c>
    </row>
  </sheetData>
  <sheetProtection algorithmName="SHA-512" hashValue="Wf7+qzKogZ05wm8EUrjUU69XismLMENsj1jCAzjpYacxQej84XhMFxXa2wQ6qyZmAQBVdtpbobLHc/5aMVZG8g==" saltValue="efJslNYMTtLKRX3N1fCo/g==" spinCount="100000" sheet="1" selectLockedCell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入力フォーム</vt:lpstr>
      <vt:lpstr>インポート用</vt:lpstr>
      <vt:lpstr>市町村コード</vt:lpstr>
      <vt:lpstr>入力フォーム!Print_Area</vt:lpstr>
      <vt:lpstr>市町村コード</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Shunji　Soeda</dc:creator>
  <cp:lastModifiedBy>ALIS36</cp:lastModifiedBy>
  <cp:lastPrinted>2022-01-05T06:17:45Z</cp:lastPrinted>
  <dcterms:created xsi:type="dcterms:W3CDTF">2021-12-02T05:51:21Z</dcterms:created>
  <dcterms:modified xsi:type="dcterms:W3CDTF">2022-01-14T00:26:57Z</dcterms:modified>
</cp:coreProperties>
</file>